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Dashboard" sheetId="2" r:id="rId6"/>
    <sheet state="visible" name="Overview" sheetId="3" r:id="rId7"/>
    <sheet state="visible" name="Transactions" sheetId="4" r:id="rId8"/>
    <sheet state="visible" name="Example" sheetId="5" r:id="rId9"/>
    <sheet state="visible" name="Quick Start" sheetId="6" r:id="rId10"/>
  </sheets>
  <definedNames/>
  <calcPr/>
</workbook>
</file>

<file path=xl/sharedStrings.xml><?xml version="1.0" encoding="utf-8"?>
<sst xmlns="http://schemas.openxmlformats.org/spreadsheetml/2006/main" count="138" uniqueCount="104">
  <si>
    <t>Start small. See your plan come together.</t>
  </si>
  <si>
    <t>Sheetlark · sheetlark.shop · v1.2 · Google Sheets</t>
  </si>
  <si>
    <t>FIRST: File → Make a copy. Work in your own Drive. Yellow cells are yours to edit; white cells calculate automatically.</t>
  </si>
  <si>
    <t>01 · TRY ONE CHANGE</t>
  </si>
  <si>
    <t>Open the interactive example →</t>
  </si>
  <si>
    <t>Use fictional numbers first. Change a yellow amount and watch the result. Your real plan stays untouched.</t>
  </si>
  <si>
    <t>02 · BUILD YOUR PLAN</t>
  </si>
  <si>
    <t>Choose your month →</t>
  </si>
  <si>
    <t>Select a month and enter all 13 category budgets (use 0 for unused categories). Then add your transactions.</t>
  </si>
  <si>
    <t>03 · SEE WHAT NEEDS ATTENTION</t>
  </si>
  <si>
    <t>Open your visual dashboard →</t>
  </si>
  <si>
    <t>Review the summary, charts and next action. Fix rows marked Needs before relying on the numbers.</t>
  </si>
  <si>
    <t>YOUR PLAN STATUS</t>
  </si>
  <si>
    <t>Add transactions →</t>
  </si>
  <si>
    <t>Detailed instructions →</t>
  </si>
  <si>
    <t>Blank means not entered; 0 means none. Dates: MM/DD/YYYY. Amounts: USD. Use dropdown choices. To start over, clear yellow inputs only—keep the formulas.</t>
  </si>
  <si>
    <t>Up to 500 transactions. Fixed category choices. Refunds reduce expenses; transfers between your accounts do not count as spending.</t>
  </si>
  <si>
    <t>No bank connection, subscription or scripts to authorize. Your entries stay in your own Google Sheets copy. Archive a copy when the input capacity is full.</t>
  </si>
  <si>
    <t>Transaction log (USD)</t>
  </si>
  <si>
    <t>Sheetlark · sheetlark.shop</t>
  </si>
  <si>
    <t>Enter positive amounts. Refund reduces expenses. Transfer is excluded. Enter dates and categories for every row.</t>
  </si>
  <si>
    <t>Invalid records</t>
  </si>
  <si>
    <t>Overflow inputs</t>
  </si>
  <si>
    <t>Date</t>
  </si>
  <si>
    <t>Description</t>
  </si>
  <si>
    <t>Category</t>
  </si>
  <si>
    <t>Type</t>
  </si>
  <si>
    <t>Amount (USD)</t>
  </si>
  <si>
    <t>Account / method</t>
  </si>
  <si>
    <t>Notes</t>
  </si>
  <si>
    <t>Entry status</t>
  </si>
  <si>
    <t>Utilities</t>
  </si>
  <si>
    <t>Monthly Budget</t>
  </si>
  <si>
    <t>Month beginning</t>
  </si>
  <si>
    <t>Choose the first day of your reporting month. Blank controls keep results blank.</t>
  </si>
  <si>
    <t>Income</t>
  </si>
  <si>
    <t>Net expenses</t>
  </si>
  <si>
    <t>Your budget, at a glance</t>
  </si>
  <si>
    <t>Sheetlark · sheetlark.shop · USD · Manual planning · v1.2</t>
  </si>
  <si>
    <t>PLANNED SPENDING</t>
  </si>
  <si>
    <t>NET SPENDING</t>
  </si>
  <si>
    <t>BUDGET LEFT</t>
  </si>
  <si>
    <t>Income less expenses</t>
  </si>
  <si>
    <t>Records needing attention</t>
  </si>
  <si>
    <t>Fix rows marked Needs. Overflow inputs are outside the 500-record capacity. Financial totals stay blank until corrected.</t>
  </si>
  <si>
    <t>Enter 0 for unused categories</t>
  </si>
  <si>
    <t>Try it first · fictional practice data</t>
  </si>
  <si>
    <t>Refunds included; transfers excluded</t>
  </si>
  <si>
    <t>Negative means over budget</t>
  </si>
  <si>
    <t>Practice only. Change a yellow amount. This example does not feed your real plan.</t>
  </si>
  <si>
    <t>CHANGE ONE YELLOW NUMBER</t>
  </si>
  <si>
    <t>Budget (USD)</t>
  </si>
  <si>
    <t>Actual (USD)</t>
  </si>
  <si>
    <t>Remaining (USD)</t>
  </si>
  <si>
    <t>Housing</t>
  </si>
  <si>
    <t>Paycheck</t>
  </si>
  <si>
    <t>Try changing Food store from $120 to $220. Net spending rises by $100 and the amount left falls by $100.</t>
  </si>
  <si>
    <t>Rent</t>
  </si>
  <si>
    <t>Expense</t>
  </si>
  <si>
    <t>Food store</t>
  </si>
  <si>
    <t>Groceries</t>
  </si>
  <si>
    <t>Returned item</t>
  </si>
  <si>
    <t>Shopping</t>
  </si>
  <si>
    <t>Refund</t>
  </si>
  <si>
    <t>Review transactions →</t>
  </si>
  <si>
    <t>Between accounts</t>
  </si>
  <si>
    <t>Other</t>
  </si>
  <si>
    <t>Transfer</t>
  </si>
  <si>
    <t>Setup help →</t>
  </si>
  <si>
    <t>INCOME LESS EXPENSES · EXAMPLE</t>
  </si>
  <si>
    <t>What you are seeing: refunds reduce expenses; transfers do not count as spending. Restore the practice amounts when finished, then start your own plan on the input tabs.</t>
  </si>
  <si>
    <t>QUICK CHECK · Find incomplete entries</t>
  </si>
  <si>
    <t>Practice finished? Open Start Here to build your own plan →</t>
  </si>
  <si>
    <t>Net spending</t>
  </si>
  <si>
    <t>Amount</t>
  </si>
  <si>
    <t>Charts use zero placeholders until valid inputs are available; follow the status above. These figures are a plan—not live bank balances or guaranteed outcomes.</t>
  </si>
  <si>
    <t>Budget</t>
  </si>
  <si>
    <t>Day / week</t>
  </si>
  <si>
    <t>Transportation</t>
  </si>
  <si>
    <t>Week 1</t>
  </si>
  <si>
    <t>Insurance</t>
  </si>
  <si>
    <t>Week 2</t>
  </si>
  <si>
    <t>Healthcare</t>
  </si>
  <si>
    <t>Week 3</t>
  </si>
  <si>
    <t>Debt payments</t>
  </si>
  <si>
    <t>Week 4</t>
  </si>
  <si>
    <t>Dining out</t>
  </si>
  <si>
    <t>Week 5</t>
  </si>
  <si>
    <t>Entertainment</t>
  </si>
  <si>
    <t>Subscriptions</t>
  </si>
  <si>
    <t>Start with your own copy</t>
  </si>
  <si>
    <t>1. In Google Sheets, choose File &gt; Make a copy. Keep your financial information in your own copy.</t>
  </si>
  <si>
    <t>Savings</t>
  </si>
  <si>
    <t>2. Edit yellow inputs only. Zero means none. Blank means not entered. USD amounts and MM/DD/YYYY dates are used throughout.</t>
  </si>
  <si>
    <t>3. Choose a month on Overview. Set your income target and category budgets.</t>
  </si>
  <si>
    <t>4. Transactions holds 500 records. Use exact category names from the dropdown. Archive a copy when full.</t>
  </si>
  <si>
    <t>5. A refund belongs to the month it was received. Transfers between your own accounts do not count as spending.</t>
  </si>
  <si>
    <t>Troubleshooting: fix Needs rows on Transactions. Capacity is rows 8–507 (500 records). Archive a copy before starting a new log. Do not insert or append rows.</t>
  </si>
  <si>
    <t>Enter refunds as Refund with a positive amount in the original spending category. For income, choose Paycheck or Other income. Description is optional.</t>
  </si>
  <si>
    <t>For a complete spending plan, enter a budget for all 13 categories. Enter zero for unused categories. The income target less budget stays blank until the plan is complete.</t>
  </si>
  <si>
    <t>Fictional practice data is on Example only. Version 1.2. Start Here is your first stop; Dashboard shows your real plan. Personal use only.</t>
  </si>
  <si>
    <t>Income target</t>
  </si>
  <si>
    <t>Planned income less budget</t>
  </si>
  <si>
    <t>Start here: read Quick Start, select a month, then enter transactions. Input errors appear in Entry status. Charts populate after valid records are entered.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</si>
</sst>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yy"/>
    <numFmt numFmtId="165" formatCode="mm/dd/yyyy"/>
    <numFmt numFmtId="166" formatCode="$#,##0.00;($#,##0.00);&quot;—&quot;"/>
    <numFmt numFmtId="167" formatCode="$#,##0;($#,##0);&quot;$0&quot;"/>
    <numFmt numFmtId="168" formatCode="$#,##0;($#,##0)"/>
  </numFmts>
  <fonts count="26">
    <font>
      <sz val="11.0"/>
      <color rgb="FF000000"/>
      <name val="Carlito"/>
      <scheme val="minor"/>
    </font>
    <font>
      <sz val="11.0"/>
      <color rgb="FF193A35"/>
      <name val="Arial"/>
    </font>
    <font>
      <b/>
      <sz val="21.0"/>
      <color rgb="FF193A35"/>
      <name val="Arial"/>
    </font>
    <font>
      <sz val="10.0"/>
      <color rgb="FF337C66"/>
      <name val="Arial"/>
    </font>
    <font>
      <b/>
      <sz val="10.0"/>
      <color rgb="FF337C66"/>
      <name val="Arial"/>
    </font>
    <font>
      <b/>
      <u/>
      <sz val="13.0"/>
      <color rgb="FF337C66"/>
      <name val="Arial"/>
    </font>
    <font>
      <b/>
      <u/>
      <sz val="11.0"/>
      <color rgb="FF337C66"/>
      <name val="Arial"/>
    </font>
    <font>
      <sz val="10.0"/>
      <color rgb="FF6D7C77"/>
      <name val="Arial"/>
    </font>
    <font>
      <sz val="10.0"/>
      <color rgb="FF263C37"/>
      <name val="Arial"/>
    </font>
    <font>
      <b/>
      <sz val="16.0"/>
      <color rgb="FF193B36"/>
      <name val="Arial"/>
    </font>
    <font>
      <sz val="10.0"/>
      <color rgb="FF327D65"/>
      <name val="Arial"/>
    </font>
    <font>
      <color theme="1"/>
      <name val="Carlito"/>
      <scheme val="minor"/>
    </font>
    <font>
      <b/>
      <sz val="10.0"/>
      <color theme="1"/>
      <name val="Arial"/>
    </font>
    <font>
      <b/>
      <sz val="10.0"/>
      <color rgb="FFFFFFFF"/>
      <name val="Arial"/>
    </font>
    <font>
      <sz val="10.0"/>
      <color rgb="FF2251A4"/>
      <name val="Arial"/>
    </font>
    <font>
      <sz val="10.0"/>
      <color theme="1"/>
      <name val="Arial"/>
    </font>
    <font>
      <b/>
      <sz val="24.0"/>
      <color rgb="FF193A35"/>
      <name val="Arial"/>
    </font>
    <font>
      <sz val="11.0"/>
      <color theme="1"/>
      <name val="Arial"/>
    </font>
    <font>
      <sz val="9.0"/>
      <color rgb="FF6D7C77"/>
      <name val="Arial"/>
    </font>
    <font>
      <b/>
      <sz val="12.0"/>
      <color rgb="FF337C66"/>
      <name val="Arial"/>
    </font>
    <font>
      <sz val="11.0"/>
      <color rgb="FF2151A3"/>
      <name val="Arial"/>
    </font>
    <font>
      <b/>
      <u/>
      <sz val="10.0"/>
      <color rgb="FF337C66"/>
      <name val="Arial"/>
    </font>
    <font>
      <b/>
      <sz val="26.0"/>
      <color rgb="FF193A35"/>
      <name val="Arial"/>
    </font>
    <font>
      <b/>
      <sz val="12.0"/>
      <color rgb="FF193A35"/>
      <name val="Arial"/>
    </font>
    <font>
      <b/>
      <u/>
      <sz val="12.0"/>
      <color rgb="FF337C66"/>
      <name val="Arial"/>
    </font>
    <font>
      <sz val="10.0"/>
      <color rgb="FF183A36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8F4ED"/>
        <bgColor rgb="FFE8F4ED"/>
      </patternFill>
    </fill>
    <fill>
      <patternFill patternType="solid">
        <fgColor rgb="FFFFF2CE"/>
        <bgColor rgb="FFFFF2CE"/>
      </patternFill>
    </fill>
    <fill>
      <patternFill patternType="solid">
        <fgColor rgb="FF183A36"/>
        <bgColor rgb="FF183A36"/>
      </patternFill>
    </fill>
    <fill>
      <patternFill patternType="solid">
        <fgColor rgb="FFFFF3CF"/>
        <bgColor rgb="FFFFF3CF"/>
      </patternFill>
    </fill>
    <fill>
      <patternFill patternType="solid">
        <fgColor rgb="FF193B36"/>
        <bgColor rgb="FF193B36"/>
      </patternFill>
    </fill>
  </fills>
  <borders count="1">
    <border/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3" fontId="1" numFmtId="0" xfId="0" applyAlignment="1" applyFill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3" fontId="5" numFmtId="0" xfId="0" applyAlignment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4" fontId="1" numFmtId="0" xfId="0" applyAlignment="1" applyFill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8" numFmtId="0" xfId="0" applyAlignment="1" applyFont="1">
      <alignment shrinkToFit="0" vertical="center" wrapText="1"/>
    </xf>
    <xf borderId="0" fillId="0" fontId="11" numFmtId="0" xfId="0" applyAlignment="1" applyFont="1">
      <alignment readingOrder="0"/>
    </xf>
    <xf borderId="0" fillId="0" fontId="11" numFmtId="0" xfId="0" applyFont="1"/>
    <xf borderId="0" fillId="0" fontId="12" numFmtId="0" xfId="0" applyAlignment="1" applyFont="1">
      <alignment horizontal="center" readingOrder="0" shrinkToFit="0" vertical="center" wrapText="1"/>
    </xf>
    <xf borderId="0" fillId="5" fontId="13" numFmtId="0" xfId="0" applyAlignment="1" applyFill="1" applyFont="1">
      <alignment horizontal="left" readingOrder="0" shrinkToFit="0" vertical="center" wrapText="1"/>
    </xf>
    <xf borderId="0" fillId="6" fontId="14" numFmtId="164" xfId="0" applyAlignment="1" applyFill="1" applyFont="1" applyNumberFormat="1">
      <alignment readingOrder="0" shrinkToFit="0" vertical="center" wrapText="0"/>
    </xf>
    <xf borderId="0" fillId="6" fontId="14" numFmtId="49" xfId="0" applyAlignment="1" applyFill="1" applyFont="1" applyNumberFormat="1">
      <alignment readingOrder="0" shrinkToFit="0" vertical="center" wrapText="0"/>
    </xf>
    <xf borderId="0" fillId="6" fontId="14" numFmtId="0" xfId="0" applyAlignment="1" applyFill="1" applyFont="1">
      <alignment readingOrder="0" shrinkToFit="0" vertical="center" wrapText="0"/>
    </xf>
    <xf borderId="0" fillId="6" fontId="14" numFmtId="0" xfId="0" applyAlignment="1" applyFill="1" applyFont="1">
      <alignment readingOrder="0" shrinkToFit="0" vertical="center" wrapText="0"/>
    </xf>
    <xf borderId="0" fillId="6" fontId="14" numFmtId="0" xfId="0" applyAlignment="1" applyFill="1" applyFont="1">
      <alignment readingOrder="0" shrinkToFit="0" vertical="center" wrapText="0"/>
    </xf>
    <xf borderId="0" fillId="6" fontId="14" numFmtId="49" xfId="0" applyAlignment="1" applyFill="1" applyFont="1" applyNumberFormat="1">
      <alignment shrinkToFit="0" vertical="center" wrapText="0"/>
    </xf>
    <xf borderId="0" fillId="6" fontId="14" numFmtId="165" xfId="0" applyAlignment="1" applyFill="1" applyFont="1" applyNumberFormat="1">
      <alignment readingOrder="0" vertical="center"/>
    </xf>
    <xf borderId="0" fillId="2" fontId="15" numFmtId="49" xfId="0" applyAlignment="1" applyFill="1" applyFont="1" applyNumberFormat="1">
      <alignment shrinkToFit="0" vertical="center" wrapText="0"/>
    </xf>
    <xf borderId="0" fillId="0" fontId="8" numFmtId="166" xfId="0" applyAlignment="1" applyFont="1" applyNumberFormat="1">
      <alignment vertical="center"/>
    </xf>
    <xf borderId="0" fillId="3" fontId="4" numFmtId="0" xfId="0" applyAlignment="1" applyFill="1" applyFont="1">
      <alignment shrinkToFit="0" vertical="center" wrapText="1"/>
    </xf>
    <xf borderId="0" fillId="3" fontId="16" numFmtId="167" xfId="0" applyAlignment="1" applyFill="1" applyFont="1" applyNumberFormat="1">
      <alignment shrinkToFit="0" vertical="center" wrapText="1"/>
    </xf>
    <xf borderId="0" fillId="0" fontId="8" numFmtId="0" xfId="0" applyAlignment="1" applyFont="1">
      <alignment readingOrder="0" vertical="center"/>
    </xf>
    <xf borderId="0" fillId="0" fontId="8" numFmtId="0" xfId="0" applyAlignment="1" applyFont="1">
      <alignment readingOrder="0" shrinkToFit="0" vertical="center" wrapText="1"/>
    </xf>
    <xf borderId="0" fillId="2" fontId="17" numFmtId="0" xfId="0" applyAlignment="1" applyFill="1" applyFont="1">
      <alignment vertical="center"/>
    </xf>
    <xf borderId="0" fillId="0" fontId="18" numFmtId="0" xfId="0" applyAlignment="1" applyFont="1">
      <alignment shrinkToFit="0" vertical="center" wrapText="1"/>
    </xf>
    <xf borderId="0" fillId="0" fontId="9" numFmtId="0" xfId="0" applyAlignment="1" applyFont="1">
      <alignment readingOrder="0" vertical="center"/>
    </xf>
    <xf borderId="0" fillId="0" fontId="15" numFmtId="0" xfId="0" applyAlignment="1" applyFont="1">
      <alignment shrinkToFit="0" vertical="center" wrapText="1"/>
    </xf>
    <xf borderId="0" fillId="7" fontId="13" numFmtId="0" xfId="0" applyAlignment="1" applyFill="1" applyFont="1">
      <alignment horizontal="center" shrinkToFit="0" vertical="center" wrapText="1"/>
    </xf>
    <xf borderId="0" fillId="3" fontId="19" numFmtId="0" xfId="0" applyAlignment="1" applyFill="1" applyFont="1">
      <alignment shrinkToFit="0" vertical="center" wrapText="1"/>
    </xf>
    <xf borderId="0" fillId="6" fontId="14" numFmtId="166" xfId="0" applyAlignment="1" applyFill="1" applyFont="1" applyNumberFormat="1">
      <alignment readingOrder="0" vertical="center"/>
    </xf>
    <xf borderId="0" fillId="0" fontId="8" numFmtId="165" xfId="0" applyAlignment="1" applyFont="1" applyNumberFormat="1">
      <alignment vertical="center"/>
    </xf>
    <xf borderId="0" fillId="4" fontId="20" numFmtId="166" xfId="0" applyFill="1" applyFont="1" applyNumberFormat="1"/>
    <xf borderId="0" fillId="4" fontId="20" numFmtId="166" xfId="0" applyAlignment="1" applyFill="1" applyFont="1" applyNumberFormat="1">
      <alignment readingOrder="0"/>
    </xf>
    <xf borderId="0" fillId="0" fontId="21" numFmtId="0" xfId="0" applyAlignment="1" applyFont="1">
      <alignment shrinkToFit="0" vertical="center" wrapText="1"/>
    </xf>
    <xf borderId="0" fillId="3" fontId="22" numFmtId="168" xfId="0" applyAlignment="1" applyFill="1" applyFont="1" applyNumberFormat="1">
      <alignment shrinkToFit="0" vertical="center" wrapText="1"/>
    </xf>
    <xf borderId="0" fillId="0" fontId="23" numFmtId="0" xfId="0" applyAlignment="1" applyFont="1">
      <alignment shrinkToFit="0" vertical="center" wrapText="1"/>
    </xf>
    <xf borderId="0" fillId="3" fontId="24" numFmtId="0" xfId="0" applyAlignment="1" applyFill="1" applyFont="1">
      <alignment shrinkToFit="0" vertical="center" wrapText="1"/>
    </xf>
    <xf borderId="0" fillId="0" fontId="11" numFmtId="166" xfId="0" applyFont="1" applyNumberFormat="1"/>
    <xf borderId="0" fillId="6" fontId="14" numFmtId="164" xfId="0" applyAlignment="1" applyFill="1" applyFont="1" applyNumberFormat="1">
      <alignment shrinkToFit="0" vertical="center" wrapText="0"/>
    </xf>
    <xf borderId="0" fillId="6" fontId="14" numFmtId="0" xfId="0" applyAlignment="1" applyFill="1" applyFont="1">
      <alignment shrinkToFit="0" vertical="center" wrapText="0"/>
    </xf>
    <xf borderId="0" fillId="6" fontId="14" numFmtId="0" xfId="0" applyAlignment="1" applyFill="1" applyFont="1">
      <alignment shrinkToFit="0" vertical="center" wrapText="0"/>
    </xf>
    <xf borderId="0" fillId="0" fontId="15" numFmtId="0" xfId="0" applyAlignment="1" applyFont="1">
      <alignment readingOrder="0" shrinkToFit="0" vertical="center" wrapText="1"/>
    </xf>
    <xf borderId="0" fillId="0" fontId="25" numFmtId="0" xfId="0" applyAlignment="1" applyFont="1">
      <alignment readingOrder="0" shrinkToFit="0" vertical="center" wrapText="1"/>
    </xf>
    <xf borderId="0" fillId="0" fontId="11" numFmtId="164" xfId="0" applyAlignment="1" applyFont="1" applyNumberFormat="1">
      <alignment shrinkToFit="0" vertical="center" wrapText="0"/>
    </xf>
    <xf borderId="0" fillId="0" fontId="11" numFmtId="49" xfId="0" applyAlignment="1" applyFont="1" applyNumberForma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1" numFmtId="0" xfId="0" applyAlignment="1" applyFont="1">
      <alignment shrinkToFit="0" vertical="center" wrapText="0"/>
    </xf>
    <xf borderId="0" fillId="0" fontId="11" numFmtId="164" xfId="0" applyAlignment="1" applyFont="1" applyNumberFormat="1">
      <alignment readingOrder="0" shrinkToFit="0" vertical="center" wrapText="0"/>
    </xf>
    <xf borderId="0" fillId="0" fontId="11" numFmtId="49" xfId="0" applyAlignment="1" applyFont="1" applyNumberFormat="1">
      <alignment readingOrder="0" shrinkToFit="0" vertical="center" wrapText="0"/>
    </xf>
    <xf borderId="0" fillId="0" fontId="11" numFmtId="0" xfId="0" applyAlignment="1" applyFont="1">
      <alignment readingOrder="0" shrinkToFit="0" vertical="center" wrapText="0"/>
    </xf>
    <xf borderId="0" fillId="0" fontId="11" numFmtId="0" xfId="0" applyAlignment="1" applyFont="1">
      <alignment readingOrder="0" shrinkToFit="0" vertical="center" wrapText="0"/>
    </xf>
  </cellXfs>
  <cellStyles count="1">
    <cellStyle xfId="0" name="Normal" builtinId="0"/>
  </cellStyles>
  <dxfs count="7">
    <dxf>
      <font/>
      <fill>
        <patternFill patternType="none"/>
      </fill>
      <border/>
    </dxf>
    <dxf>
      <font/>
      <fill>
        <patternFill patternType="solid">
          <fgColor rgb="FF183A36"/>
          <bgColor rgb="FF183A3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183A36"/>
        </left>
        <right style="thin">
          <color rgb="FF183A36"/>
        </right>
        <top style="thin">
          <color rgb="FF183A36"/>
        </top>
        <bottom style="thin">
          <color rgb="FF183A36"/>
        </bottom>
      </border>
    </dxf>
    <dxf>
      <font>
        <color rgb="FFA52D33"/>
      </font>
      <fill>
        <patternFill patternType="none"/>
      </fill>
      <border/>
    </dxf>
    <dxf>
      <font>
        <color rgb="FFA32E32"/>
      </font>
      <fill>
        <patternFill patternType="solid">
          <fgColor rgb="FFFDE8E7"/>
          <bgColor rgb="FFFDE8E7"/>
        </patternFill>
      </fill>
      <border/>
    </dxf>
    <dxf>
      <font>
        <color rgb="FFA32D33"/>
      </font>
      <fill>
        <patternFill patternType="solid">
          <fgColor rgb="FFFCE8E5"/>
          <bgColor rgb="FFFCE8E5"/>
        </patternFill>
      </fill>
      <border/>
    </dxf>
  </dxfs>
  <tableStyles count="1">
    <tableStyle count="4" pivot="0" name="Transactions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Budget vs net spending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tx>
            <c:strRef>
              <c:f>Dashboard!$O$50</c:f>
            </c:strRef>
          </c:tx>
          <c:spPr>
            <a:solidFill>
              <a:srgbClr val="99B7AD"/>
            </a:solidFill>
            <a:ln cmpd="sng">
              <a:noFill/>
            </a:ln>
          </c:spPr>
          <c:invertIfNegative val="0"/>
          <c:cat>
            <c:strRef>
              <c:f>Dashboard!$N$51:$N$63</c:f>
            </c:strRef>
          </c:cat>
          <c:val>
            <c:numRef>
              <c:f>Dashboard!$O$51:$O$63</c:f>
              <c:numCache/>
            </c:numRef>
          </c:val>
        </c:ser>
        <c:ser>
          <c:idx val="1"/>
          <c:order val="1"/>
          <c:tx>
            <c:strRef>
              <c:f>Dashboard!$P$50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Dashboard!$N$51:$N$63</c:f>
            </c:strRef>
          </c:cat>
          <c:val>
            <c:numRef>
              <c:f>Dashboard!$P$51:$P$63</c:f>
              <c:numCache/>
            </c:numRef>
          </c:val>
        </c:ser>
        <c:axId val="875277507"/>
        <c:axId val="1754333967"/>
      </c:barChart>
      <c:catAx>
        <c:axId val="87527750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754333967"/>
      </c:catAx>
      <c:valAx>
        <c:axId val="175433396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875277507"/>
        <c:crosses val="max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Spending by week of the month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Dashboard!$S$50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Dashboard!$R$51:$R$55</c:f>
            </c:strRef>
          </c:cat>
          <c:val>
            <c:numRef>
              <c:f>Dashboard!$S$51:$S$55</c:f>
              <c:numCache/>
            </c:numRef>
          </c:val>
        </c:ser>
        <c:axId val="614958520"/>
        <c:axId val="698124937"/>
      </c:barChart>
      <c:catAx>
        <c:axId val="614958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98124937"/>
      </c:catAx>
      <c:valAx>
        <c:axId val="69812493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14958520"/>
      </c:valAx>
    </c:plotArea>
    <c:plotVisOnly val="0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200">
                <a:solidFill>
                  <a:srgbClr val="757575"/>
                </a:solidFill>
                <a:latin typeface="Arial"/>
              </a:defRPr>
            </a:pPr>
            <a:r>
              <a:rPr b="0" sz="1200">
                <a:solidFill>
                  <a:srgbClr val="757575"/>
                </a:solidFill>
                <a:latin typeface="Arial"/>
              </a:rPr>
              <a:t>Budget and net spending (USD)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Overview!$G$40</c:f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Overview!$F$41:$F$53</c:f>
            </c:strRef>
          </c:cat>
          <c:val>
            <c:numRef>
              <c:f>Overview!$G$41:$G$53</c:f>
              <c:numCache/>
            </c:numRef>
          </c:val>
        </c:ser>
        <c:ser>
          <c:idx val="1"/>
          <c:order val="1"/>
          <c:tx>
            <c:strRef>
              <c:f>Overview!$H$40</c:f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Overview!$F$41:$F$53</c:f>
            </c:strRef>
          </c:cat>
          <c:val>
            <c:numRef>
              <c:f>Overview!$H$41:$H$53</c:f>
              <c:numCache/>
            </c:numRef>
          </c:val>
        </c:ser>
        <c:axId val="684443625"/>
        <c:axId val="1345954968"/>
      </c:barChart>
      <c:catAx>
        <c:axId val="68444362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Category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345954968"/>
      </c:catAx>
      <c:valAx>
        <c:axId val="134595496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84443625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</a:p>
      </c:txPr>
    </c:legend>
    <c:plotVisOnly val="0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spending after refunds</a:t>
            </a:r>
          </a:p>
        </c:rich>
      </c:tx>
      <c:overlay val="0"/>
    </c:title>
    <c:plotArea>
      <c:layout/>
      <c:barChart>
        <c:barDir val="bar"/>
        <c:varyColors val="0"/>
        <c:ser>
          <c:idx val="0"/>
          <c:order val="0"/>
          <c:tx>
            <c:strRef>
              <c:f>Example!$O$50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Example!$N$51:$N$53</c:f>
            </c:strRef>
          </c:cat>
          <c:val>
            <c:numRef>
              <c:f>Example!$O$51:$O$53</c:f>
              <c:numCache/>
            </c:numRef>
          </c:val>
        </c:ser>
        <c:axId val="1182651617"/>
        <c:axId val="135189516"/>
      </c:barChart>
      <c:catAx>
        <c:axId val="118265161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35189516"/>
      </c:catAx>
      <c:valAx>
        <c:axId val="13518951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>USD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182651617"/>
        <c:crosses val="max"/>
      </c:valAx>
    </c:plotArea>
    <c:plotVisOnly val="0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sz="1200">
                <a:solidFill>
                  <a:srgbClr val="757575"/>
                </a:solidFill>
                <a:latin typeface="Arial"/>
              </a:defRPr>
            </a:pPr>
            <a:r>
              <a:rPr b="1" sz="1200">
                <a:solidFill>
                  <a:srgbClr val="757575"/>
                </a:solidFill>
                <a:latin typeface="Arial"/>
              </a:rPr>
              <a:t>Example · income and spending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strRef>
              <c:f>Example!$S$50</c:f>
            </c:strRef>
          </c:tx>
          <c:spPr>
            <a:solidFill>
              <a:srgbClr val="337C66"/>
            </a:solidFill>
            <a:ln cmpd="sng">
              <a:noFill/>
            </a:ln>
          </c:spPr>
          <c:invertIfNegative val="0"/>
          <c:cat>
            <c:strRef>
              <c:f>Example!$R$51:$R$52</c:f>
            </c:strRef>
          </c:cat>
          <c:val>
            <c:numRef>
              <c:f>Example!$S$51:$S$52</c:f>
              <c:numCache/>
            </c:numRef>
          </c:val>
        </c:ser>
        <c:axId val="1961748195"/>
        <c:axId val="672689411"/>
      </c:barChart>
      <c:catAx>
        <c:axId val="196174819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72689411"/>
      </c:catAx>
      <c:valAx>
        <c:axId val="6726894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Arial"/>
                  </a:defRPr>
                </a:pPr>
                <a:r>
                  <a:rPr b="0">
                    <a:solidFill>
                      <a:srgbClr val="000000"/>
                    </a:solidFill>
                    <a:latin typeface="Arial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1961748195"/>
      </c:valAx>
    </c:plotArea>
    <c:plotVisOnly val="0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13</xdr:row>
      <xdr:rowOff>0</xdr:rowOff>
    </xdr:from>
    <xdr:ext cx="4667250" cy="3048000"/>
    <xdr:graphicFrame>
      <xdr:nvGraphicFramePr>
        <xdr:cNvPr id="1" name="Chart 1" title="Budget vs net spending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13</xdr:row>
      <xdr:rowOff>0</xdr:rowOff>
    </xdr:from>
    <xdr:ext cx="4191000" cy="3048000"/>
    <xdr:graphicFrame>
      <xdr:nvGraphicFramePr>
        <xdr:cNvPr id="4" name="Chart 4" title="Spending by week of the month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15</xdr:row>
      <xdr:rowOff>0</xdr:rowOff>
    </xdr:from>
    <xdr:ext cx="4762500" cy="3429000"/>
    <xdr:graphicFrame>
      <xdr:nvGraphicFramePr>
        <xdr:cNvPr id="2" name="Chart 2" title="Budget and net spending (USD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0</xdr:rowOff>
    </xdr:from>
    <xdr:ext cx="4476750" cy="2762250"/>
    <xdr:graphicFrame>
      <xdr:nvGraphicFramePr>
        <xdr:cNvPr id="3" name="Chart 3" title="Example · spending after refund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20</xdr:row>
      <xdr:rowOff>0</xdr:rowOff>
    </xdr:from>
    <xdr:ext cx="4476750" cy="2762250"/>
    <xdr:graphicFrame>
      <xdr:nvGraphicFramePr>
        <xdr:cNvPr id="5" name="Chart 5" title="Example · income and spending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7:H507" displayName="Transactions" name="Transactions" id="1">
  <tableColumns count="8">
    <tableColumn name="Date" id="1"/>
    <tableColumn name="Description" id="2"/>
    <tableColumn name="Category" id="3"/>
    <tableColumn name="Type" id="4"/>
    <tableColumn name="Amount (USD)" id="5"/>
    <tableColumn name="Account / method" id="6"/>
    <tableColumn name="Notes" id="7"/>
    <tableColumn name="Entry status" id="8"/>
  </tableColumns>
  <tableStyleInfo name="Transaction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7C66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0</v>
      </c>
      <c r="L2" s="1"/>
    </row>
    <row r="3" ht="20.25" customHeight="1">
      <c r="A3" s="3" t="s">
        <v>1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4" t="s">
        <v>2</v>
      </c>
      <c r="L5" s="1"/>
    </row>
    <row r="6" ht="20.25" customHeight="1">
      <c r="L6" s="1"/>
    </row>
    <row r="7" ht="20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20.25" customHeight="1">
      <c r="A9" s="5" t="s">
        <v>3</v>
      </c>
      <c r="L9" s="1"/>
    </row>
    <row r="10" ht="20.25" customHeight="1">
      <c r="A10" s="6" t="s">
        <v>4</v>
      </c>
      <c r="L10" s="1"/>
    </row>
    <row r="11" ht="20.25" customHeight="1">
      <c r="A11" s="7" t="s">
        <v>5</v>
      </c>
      <c r="L11" s="1"/>
    </row>
    <row r="12" ht="20.25" customHeight="1"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5" t="s">
        <v>6</v>
      </c>
      <c r="L14" s="1"/>
    </row>
    <row r="15" ht="20.25" customHeight="1">
      <c r="A15" s="6" t="s">
        <v>7</v>
      </c>
      <c r="L15" s="1"/>
    </row>
    <row r="16" ht="20.25" customHeight="1">
      <c r="A16" s="7" t="s">
        <v>8</v>
      </c>
      <c r="L16" s="1"/>
    </row>
    <row r="17" ht="20.25" customHeight="1"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5" t="s">
        <v>9</v>
      </c>
      <c r="L19" s="1"/>
    </row>
    <row r="20" ht="20.25" customHeight="1">
      <c r="A20" s="6" t="s">
        <v>10</v>
      </c>
      <c r="L20" s="1"/>
    </row>
    <row r="21" ht="20.25" customHeight="1">
      <c r="A21" s="7" t="s">
        <v>11</v>
      </c>
      <c r="L21" s="1"/>
    </row>
    <row r="22" ht="20.25" customHeight="1"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5" t="s">
        <v>12</v>
      </c>
      <c r="L25" s="1"/>
    </row>
    <row r="26" ht="20.25" customHeight="1">
      <c r="A26" s="8" t="str">
        <f>IF(SUM(Overview!B12:B13)&gt;0,"Next: complete missing inputs or fix flagged rows.",IF(AND(ISNUMBER(Overview!B5),SUM(Transactions!K5:K6)=0),"Your inputs are ready. Open Dashboard to review your plan.","Your real plan is blank. Follow step 02 when you are ready."))</f>
        <v>Next: complete missing inputs or fix flagged rows.</v>
      </c>
      <c r="L26" s="1"/>
    </row>
    <row r="27" ht="20.25" customHeight="1">
      <c r="L27" s="1"/>
    </row>
    <row r="28" ht="20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20.25" customHeight="1">
      <c r="A29" s="9" t="s">
        <v>13</v>
      </c>
      <c r="F29" s="1"/>
      <c r="G29" s="9" t="s">
        <v>14</v>
      </c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20.25" customHeight="1">
      <c r="A32" s="7" t="s">
        <v>15</v>
      </c>
      <c r="L32" s="1"/>
    </row>
    <row r="33" ht="20.25" customHeight="1">
      <c r="L33" s="1"/>
    </row>
    <row r="34" ht="20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20.25" customHeight="1">
      <c r="A35" s="7" t="s">
        <v>16</v>
      </c>
      <c r="L35" s="1"/>
    </row>
    <row r="36" ht="20.25" customHeight="1">
      <c r="L36" s="1"/>
    </row>
    <row r="37" ht="20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0" t="s">
        <v>17</v>
      </c>
      <c r="L39" s="1"/>
    </row>
    <row r="40" ht="20.25" customHeight="1">
      <c r="L40" s="1"/>
    </row>
    <row r="41" ht="20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20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9">
    <mergeCell ref="A2:K2"/>
    <mergeCell ref="A3:K3"/>
    <mergeCell ref="A5:K6"/>
    <mergeCell ref="A9:K9"/>
    <mergeCell ref="A10:K10"/>
    <mergeCell ref="A11:K12"/>
    <mergeCell ref="A14:K14"/>
    <mergeCell ref="A29:E29"/>
    <mergeCell ref="G29:K29"/>
    <mergeCell ref="A32:K33"/>
    <mergeCell ref="A35:K36"/>
    <mergeCell ref="A39:K40"/>
    <mergeCell ref="A15:K15"/>
    <mergeCell ref="A16:K17"/>
    <mergeCell ref="A19:K19"/>
    <mergeCell ref="A20:K20"/>
    <mergeCell ref="A21:K22"/>
    <mergeCell ref="A25:K25"/>
    <mergeCell ref="A26:K27"/>
  </mergeCells>
  <hyperlinks>
    <hyperlink display="Open the interactive example →" location="Example!A1" ref="A10"/>
    <hyperlink display="Choose your month →" location="Overview!A1" ref="A15"/>
    <hyperlink display="Open your visual dashboard →" location="Dashboard!A1" ref="A20"/>
    <hyperlink display="Add transactions →" location="Transactions!A1" ref="A29"/>
    <hyperlink display="Detailed instructions →" location="'Quick Start'!A1" ref="G29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A35"/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2" width="10.63"/>
    <col hidden="1" min="14" max="26" width="12.63"/>
  </cols>
  <sheetData>
    <row r="1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.25" customHeight="1">
      <c r="A2" s="2" t="s">
        <v>37</v>
      </c>
      <c r="L2" s="1"/>
    </row>
    <row r="3" ht="20.25" customHeight="1">
      <c r="A3" s="3" t="s">
        <v>38</v>
      </c>
      <c r="L3" s="1"/>
    </row>
    <row r="4" ht="20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20.25" customHeight="1">
      <c r="A5" s="28" t="s">
        <v>39</v>
      </c>
      <c r="D5" s="1"/>
      <c r="E5" s="28" t="s">
        <v>40</v>
      </c>
      <c r="H5" s="1"/>
      <c r="I5" s="28" t="s">
        <v>41</v>
      </c>
      <c r="L5" s="1"/>
    </row>
    <row r="6" ht="20.25" customHeight="1">
      <c r="A6" s="29" t="str">
        <f>IF(COUNT(Overview!B17:B29)=13,SUM(Overview!B17:B29),"—")</f>
        <v>—</v>
      </c>
      <c r="D6" s="1"/>
      <c r="E6" s="29" t="str">
        <f>IF(ISNUMBER(Overview!B10),Overview!B10,"—")</f>
        <v>—</v>
      </c>
      <c r="H6" s="1"/>
      <c r="I6" s="29" t="str">
        <f>IF(AND(COUNT(Overview!B17:B29)=13,ISNUMBER(Overview!B10)),SUM(Overview!B17:B29)-Overview!B10,"—")</f>
        <v>—</v>
      </c>
      <c r="L6" s="1"/>
    </row>
    <row r="7" ht="20.25" customHeight="1">
      <c r="D7" s="1"/>
      <c r="H7" s="1"/>
      <c r="L7" s="1"/>
    </row>
    <row r="8" ht="20.25" customHeight="1">
      <c r="A8" s="33" t="s">
        <v>45</v>
      </c>
      <c r="D8" s="1"/>
      <c r="E8" s="33" t="s">
        <v>47</v>
      </c>
      <c r="H8" s="1"/>
      <c r="I8" s="33" t="s">
        <v>48</v>
      </c>
      <c r="L8" s="1"/>
    </row>
    <row r="9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20.25" customHeight="1">
      <c r="A10" s="8" t="str">
        <f>IF(SUM(Overview!B12:B13)&gt;0,"ACTION NEEDED · Fix flagged rows. Spending results are paused; entered budgets may still appear.",IF(NOT(AND(ISNUMBER(Overview!B5),SUM(Transactions!K5:K6)=0)),"START HERE · Fill your inputs first, or open Example to see how the charts work.","READY · Review your plan. These are manually entered planning figures."))</f>
        <v>ACTION NEEDED · Fix flagged rows. Spending results are paused; entered budgets may still appear.</v>
      </c>
      <c r="L10" s="1"/>
    </row>
    <row r="11" ht="20.25" customHeight="1">
      <c r="L11" s="1"/>
    </row>
    <row r="12" ht="20.25" customHeight="1">
      <c r="A12" s="42" t="s">
        <v>64</v>
      </c>
      <c r="F12" s="1"/>
      <c r="G12" s="42" t="s">
        <v>68</v>
      </c>
      <c r="L12" s="1"/>
    </row>
    <row r="13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2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2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20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20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20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20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20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20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20.25" customHeight="1">
      <c r="A28" s="4" t="str">
        <f t="array" ref="A28">IF(NOT(AND(COUNT(Overview!B17:B29)=13,ISNUMBER(Overview!B10))),"Complete your budget to see where you stand.",IF(MIN(Overview!D17:D29)&lt;0,"Largest category overrun: "&amp;INDEX(Overview!A17:A29,MATCH(MIN(Overview!D17:D29),Overview!D17:D29,0))&amp;" · "&amp;TEXT(ABS(MIN(Overview!D17:D29)),"$#,##0"),"No category is over its entered budget."))</f>
        <v>Complete your budget to see where you stand.</v>
      </c>
      <c r="L28" s="1"/>
    </row>
    <row r="29" ht="20.25" customHeight="1">
      <c r="L29" s="1"/>
    </row>
    <row r="30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20.25" customHeight="1">
      <c r="A31" s="44" t="s">
        <v>71</v>
      </c>
      <c r="L31" s="1"/>
    </row>
    <row r="32" ht="20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20.25" customHeight="1">
      <c r="A33" s="7" t="str">
        <f>IFERROR(__xludf.DUMMYFUNCTION("IFERROR(""Row ""&amp;INDEX(FILTER(ROW(Transactions!H8:H507),LEFT(Transactions!H8:H507,5)=""Needs""),1)&amp;"" · ""&amp;INDEX(FILTER(Transactions!H8:H507,LEFT(Transactions!H8:H507,5)=""Needs""),1),""No incomplete transaction rows. Check Overview for overflow inputs."""&amp;")"),"Row 8 · Needs: valid date")</f>
        <v>Row 8 · Needs: valid date</v>
      </c>
      <c r="L33" s="1"/>
    </row>
    <row r="34" ht="20.25" customHeight="1">
      <c r="A34" s="7" t="str">
        <f>IFERROR(__xludf.DUMMYFUNCTION("IFERROR(""Row ""&amp;INDEX(FILTER(ROW(Transactions!H8:H507),LEFT(Transactions!H8:H507,5)=""Needs""),2)&amp;"" · ""&amp;INDEX(FILTER(Transactions!H8:H507,LEFT(Transactions!H8:H507,5)=""Needs""),2),"""")"),"")</f>
        <v/>
      </c>
      <c r="L34" s="1"/>
    </row>
    <row r="35" ht="20.25" customHeight="1">
      <c r="A35" s="7" t="str">
        <f>IFERROR(__xludf.DUMMYFUNCTION("IFERROR(""Row ""&amp;INDEX(FILTER(ROW(Transactions!H8:H507),LEFT(Transactions!H8:H507,5)=""Needs""),3)&amp;"" · ""&amp;INDEX(FILTER(Transactions!H8:H507,LEFT(Transactions!H8:H507,5)=""Needs""),3),"""")"),"")</f>
        <v/>
      </c>
      <c r="L35" s="1"/>
    </row>
    <row r="36" ht="20.25" customHeight="1">
      <c r="A36" s="7" t="str">
        <f>IFERROR(__xludf.DUMMYFUNCTION("IFERROR(""Row ""&amp;INDEX(FILTER(ROW(Transactions!H8:H507),LEFT(Transactions!H8:H507,5)=""Needs""),4)&amp;"" · ""&amp;INDEX(FILTER(Transactions!H8:H507,LEFT(Transactions!H8:H507,5)=""Needs""),4),"""")"),"")</f>
        <v/>
      </c>
      <c r="L36" s="1"/>
    </row>
    <row r="37" ht="20.25" customHeight="1">
      <c r="A37" s="7" t="str">
        <f>IFERROR(__xludf.DUMMYFUNCTION("IFERROR(""Row ""&amp;INDEX(FILTER(ROW(Transactions!H8:H507),LEFT(Transactions!H8:H507,5)=""Needs""),5)&amp;"" · ""&amp;INDEX(FILTER(Transactions!H8:H507,LEFT(Transactions!H8:H507,5)=""Needs""),5),"""")"),"")</f>
        <v/>
      </c>
      <c r="L37" s="1"/>
    </row>
    <row r="38" ht="20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20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20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20.25" customHeight="1">
      <c r="A41" s="10" t="s">
        <v>75</v>
      </c>
      <c r="L41" s="1"/>
    </row>
    <row r="42" ht="20.25" customHeight="1">
      <c r="L42" s="1"/>
    </row>
    <row r="43" ht="20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20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50">
      <c r="N50" s="15" t="s">
        <v>25</v>
      </c>
      <c r="O50" s="15" t="s">
        <v>76</v>
      </c>
      <c r="P50" s="15" t="s">
        <v>73</v>
      </c>
      <c r="R50" s="15" t="s">
        <v>77</v>
      </c>
      <c r="S50" s="15" t="s">
        <v>73</v>
      </c>
    </row>
    <row r="51">
      <c r="N51" s="16" t="str">
        <f>Overview!A17</f>
        <v>Housing</v>
      </c>
      <c r="O51" s="16">
        <f>IF(ISNUMBER(Overview!B17),Overview!B17,0)</f>
        <v>0</v>
      </c>
      <c r="P51" s="16">
        <f>IF(ISNUMBER(Overview!C17),Overview!C17,0)</f>
        <v>0</v>
      </c>
      <c r="R51" s="15" t="s">
        <v>79</v>
      </c>
      <c r="S51" s="16">
        <f>IF(AND(ISNUMBER(Overview!B5),SUM(Transactions!K5:K6)=0),SUMIFS(Transactions!$E$8:$E$507,Transactions!$D$8:$D$507,"Expense",Transactions!$A$8:$A$507,"&gt;="&amp;Overview!$B$5+0,Transactions!$A$8:$A$507,"&lt;"&amp;MIN(EDATE(Overview!$B$5,1),Overview!$B$5+7))-SUMIFS(Transactions!$E$8:$E$507,Transactions!$D$8:$D$507,"Refund",Transactions!$A$8:$A$507,"&gt;="&amp;Overview!$B$5+0,Transactions!$A$8:$A$507,"&lt;"&amp;MIN(EDATE(Overview!$B$5,1),Overview!$B$5+7)),0)</f>
        <v>0</v>
      </c>
    </row>
    <row r="52">
      <c r="N52" s="16" t="str">
        <f>Overview!A18</f>
        <v>Utilities</v>
      </c>
      <c r="O52" s="16">
        <f>IF(ISNUMBER(Overview!B18),Overview!B18,0)</f>
        <v>0</v>
      </c>
      <c r="P52" s="16">
        <f>IF(ISNUMBER(Overview!C18),Overview!C18,0)</f>
        <v>0</v>
      </c>
      <c r="R52" s="15" t="s">
        <v>81</v>
      </c>
      <c r="S52" s="16">
        <f>IF(AND(ISNUMBER(Overview!B5),SUM(Transactions!K5:K6)=0),SUMIFS(Transactions!$E$8:$E$507,Transactions!$D$8:$D$507,"Expense",Transactions!$A$8:$A$507,"&gt;="&amp;Overview!$B$5+7,Transactions!$A$8:$A$507,"&lt;"&amp;MIN(EDATE(Overview!$B$5,1),Overview!$B$5+14))-SUMIFS(Transactions!$E$8:$E$507,Transactions!$D$8:$D$507,"Refund",Transactions!$A$8:$A$507,"&gt;="&amp;Overview!$B$5+7,Transactions!$A$8:$A$507,"&lt;"&amp;MIN(EDATE(Overview!$B$5,1),Overview!$B$5+14)),0)</f>
        <v>0</v>
      </c>
    </row>
    <row r="53">
      <c r="N53" s="16" t="str">
        <f>Overview!A19</f>
        <v>Groceries</v>
      </c>
      <c r="O53" s="16">
        <f>IF(ISNUMBER(Overview!B19),Overview!B19,0)</f>
        <v>0</v>
      </c>
      <c r="P53" s="16">
        <f>IF(ISNUMBER(Overview!C19),Overview!C19,0)</f>
        <v>0</v>
      </c>
      <c r="R53" s="15" t="s">
        <v>83</v>
      </c>
      <c r="S53" s="16">
        <f>IF(AND(ISNUMBER(Overview!B5),SUM(Transactions!K5:K6)=0),SUMIFS(Transactions!$E$8:$E$507,Transactions!$D$8:$D$507,"Expense",Transactions!$A$8:$A$507,"&gt;="&amp;Overview!$B$5+14,Transactions!$A$8:$A$507,"&lt;"&amp;MIN(EDATE(Overview!$B$5,1),Overview!$B$5+21))-SUMIFS(Transactions!$E$8:$E$507,Transactions!$D$8:$D$507,"Refund",Transactions!$A$8:$A$507,"&gt;="&amp;Overview!$B$5+14,Transactions!$A$8:$A$507,"&lt;"&amp;MIN(EDATE(Overview!$B$5,1),Overview!$B$5+21)),0)</f>
        <v>0</v>
      </c>
    </row>
    <row r="54">
      <c r="N54" s="16" t="str">
        <f>Overview!A20</f>
        <v>Transportation</v>
      </c>
      <c r="O54" s="16">
        <f>IF(ISNUMBER(Overview!B20),Overview!B20,0)</f>
        <v>0</v>
      </c>
      <c r="P54" s="16">
        <f>IF(ISNUMBER(Overview!C20),Overview!C20,0)</f>
        <v>0</v>
      </c>
      <c r="R54" s="15" t="s">
        <v>85</v>
      </c>
      <c r="S54" s="16">
        <f>IF(AND(ISNUMBER(Overview!B5),SUM(Transactions!K5:K6)=0),SUMIFS(Transactions!$E$8:$E$507,Transactions!$D$8:$D$507,"Expense",Transactions!$A$8:$A$507,"&gt;="&amp;Overview!$B$5+21,Transactions!$A$8:$A$507,"&lt;"&amp;MIN(EDATE(Overview!$B$5,1),Overview!$B$5+28))-SUMIFS(Transactions!$E$8:$E$507,Transactions!$D$8:$D$507,"Refund",Transactions!$A$8:$A$507,"&gt;="&amp;Overview!$B$5+21,Transactions!$A$8:$A$507,"&lt;"&amp;MIN(EDATE(Overview!$B$5,1),Overview!$B$5+28)),0)</f>
        <v>0</v>
      </c>
    </row>
    <row r="55">
      <c r="N55" s="16" t="str">
        <f>Overview!A21</f>
        <v>Insurance</v>
      </c>
      <c r="O55" s="16">
        <f>IF(ISNUMBER(Overview!B21),Overview!B21,0)</f>
        <v>0</v>
      </c>
      <c r="P55" s="16">
        <f>IF(ISNUMBER(Overview!C21),Overview!C21,0)</f>
        <v>0</v>
      </c>
      <c r="R55" s="15" t="s">
        <v>87</v>
      </c>
      <c r="S55" s="16">
        <f>IF(AND(ISNUMBER(Overview!B5),SUM(Transactions!K5:K6)=0),SUMIFS(Transactions!$E$8:$E$507,Transactions!$D$8:$D$507,"Expense",Transactions!$A$8:$A$507,"&gt;="&amp;Overview!$B$5+28,Transactions!$A$8:$A$507,"&lt;"&amp;MIN(EDATE(Overview!$B$5,1),Overview!$B$5+31))-SUMIFS(Transactions!$E$8:$E$507,Transactions!$D$8:$D$507,"Refund",Transactions!$A$8:$A$507,"&gt;="&amp;Overview!$B$5+28,Transactions!$A$8:$A$507,"&lt;"&amp;MIN(EDATE(Overview!$B$5,1),Overview!$B$5+31)),0)</f>
        <v>0</v>
      </c>
    </row>
    <row r="56">
      <c r="N56" s="16" t="str">
        <f>Overview!A22</f>
        <v>Healthcare</v>
      </c>
      <c r="O56" s="16">
        <f>IF(ISNUMBER(Overview!B22),Overview!B22,0)</f>
        <v>0</v>
      </c>
      <c r="P56" s="16">
        <f>IF(ISNUMBER(Overview!C22),Overview!C22,0)</f>
        <v>0</v>
      </c>
    </row>
    <row r="57">
      <c r="N57" s="16" t="str">
        <f>Overview!A23</f>
        <v>Debt payments</v>
      </c>
      <c r="O57" s="16">
        <f>IF(ISNUMBER(Overview!B23),Overview!B23,0)</f>
        <v>0</v>
      </c>
      <c r="P57" s="16">
        <f>IF(ISNUMBER(Overview!C23),Overview!C23,0)</f>
        <v>0</v>
      </c>
    </row>
    <row r="58">
      <c r="N58" s="16" t="str">
        <f>Overview!A24</f>
        <v>Dining out</v>
      </c>
      <c r="O58" s="16">
        <f>IF(ISNUMBER(Overview!B24),Overview!B24,0)</f>
        <v>0</v>
      </c>
      <c r="P58" s="16">
        <f>IF(ISNUMBER(Overview!C24),Overview!C24,0)</f>
        <v>0</v>
      </c>
    </row>
    <row r="59">
      <c r="N59" s="16" t="str">
        <f>Overview!A25</f>
        <v>Shopping</v>
      </c>
      <c r="O59" s="16">
        <f>IF(ISNUMBER(Overview!B25),Overview!B25,0)</f>
        <v>0</v>
      </c>
      <c r="P59" s="16">
        <f>IF(ISNUMBER(Overview!C25),Overview!C25,0)</f>
        <v>0</v>
      </c>
    </row>
    <row r="60">
      <c r="N60" s="16" t="str">
        <f>Overview!A26</f>
        <v>Entertainment</v>
      </c>
      <c r="O60" s="16">
        <f>IF(ISNUMBER(Overview!B26),Overview!B26,0)</f>
        <v>0</v>
      </c>
      <c r="P60" s="16">
        <f>IF(ISNUMBER(Overview!C26),Overview!C26,0)</f>
        <v>0</v>
      </c>
    </row>
    <row r="61">
      <c r="N61" s="16" t="str">
        <f>Overview!A27</f>
        <v>Subscriptions</v>
      </c>
      <c r="O61" s="16">
        <f>IF(ISNUMBER(Overview!B27),Overview!B27,0)</f>
        <v>0</v>
      </c>
      <c r="P61" s="16">
        <f>IF(ISNUMBER(Overview!C27),Overview!C27,0)</f>
        <v>0</v>
      </c>
    </row>
    <row r="62">
      <c r="N62" s="16" t="str">
        <f>Overview!A28</f>
        <v>Savings</v>
      </c>
      <c r="O62" s="16">
        <f>IF(ISNUMBER(Overview!B28),Overview!B28,0)</f>
        <v>0</v>
      </c>
      <c r="P62" s="16">
        <f>IF(ISNUMBER(Overview!C28),Overview!C28,0)</f>
        <v>0</v>
      </c>
    </row>
    <row r="63">
      <c r="N63" s="16" t="str">
        <f>Overview!A29</f>
        <v>Other</v>
      </c>
      <c r="O63" s="16">
        <f>IF(ISNUMBER(Overview!B29),Overview!B29,0)</f>
        <v>0</v>
      </c>
      <c r="P63" s="16">
        <f>IF(ISNUMBER(Overview!C29),Overview!C29,0)</f>
        <v>0</v>
      </c>
    </row>
  </sheetData>
  <mergeCells count="22">
    <mergeCell ref="A6:C7"/>
    <mergeCell ref="A8:C8"/>
    <mergeCell ref="I6:K7"/>
    <mergeCell ref="I8:K8"/>
    <mergeCell ref="A2:K2"/>
    <mergeCell ref="A3:K3"/>
    <mergeCell ref="A5:C5"/>
    <mergeCell ref="E5:G5"/>
    <mergeCell ref="I5:K5"/>
    <mergeCell ref="E6:G7"/>
    <mergeCell ref="E8:G8"/>
    <mergeCell ref="A35:K35"/>
    <mergeCell ref="A36:K36"/>
    <mergeCell ref="A37:K37"/>
    <mergeCell ref="A41:K42"/>
    <mergeCell ref="A10:K11"/>
    <mergeCell ref="A12:E12"/>
    <mergeCell ref="G12:K12"/>
    <mergeCell ref="A28:K29"/>
    <mergeCell ref="A31:K31"/>
    <mergeCell ref="A33:K33"/>
    <mergeCell ref="A34:K34"/>
  </mergeCells>
  <conditionalFormatting sqref="I6:K7">
    <cfRule type="cellIs" dxfId="4" priority="1" stopIfTrue="1" operator="lessThan">
      <formula>0</formula>
    </cfRule>
  </conditionalFormatting>
  <conditionalFormatting sqref="E6:G7">
    <cfRule type="cellIs" dxfId="4" priority="2" stopIfTrue="1" operator="lessThan">
      <formula>0</formula>
    </cfRule>
  </conditionalFormatting>
  <conditionalFormatting sqref="A6:C7">
    <cfRule type="cellIs" dxfId="4" priority="3" stopIfTrue="1" operator="lessThan">
      <formula>0</formula>
    </cfRule>
  </conditionalFormatting>
  <hyperlinks>
    <hyperlink display="Review transactions →" location="Transactions!A1" ref="A12"/>
    <hyperlink display="Setup help →" location="'Start Here'!A1" ref="G12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3B36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4" width="16.13"/>
    <col customWidth="1" min="5" max="5" width="3.13"/>
    <col customWidth="1" min="6" max="12" width="18.0"/>
    <col customWidth="1" min="13" max="26" width="8.63"/>
  </cols>
  <sheetData>
    <row r="1" ht="22.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ht="22.5" customHeight="1">
      <c r="A2" s="12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ht="22.5" customHeight="1">
      <c r="A3" s="13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22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ht="22.5" customHeight="1">
      <c r="A5" s="11" t="s">
        <v>33</v>
      </c>
      <c r="B5" s="25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22.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36.0" customHeight="1">
      <c r="A7" s="14" t="s">
        <v>34</v>
      </c>
      <c r="I7" s="11"/>
      <c r="J7" s="11"/>
      <c r="K7" s="11"/>
      <c r="L7" s="11"/>
    </row>
    <row r="8" ht="22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2.5" customHeight="1">
      <c r="A9" s="11" t="s">
        <v>35</v>
      </c>
      <c r="B9" s="27" t="str">
        <f>IF(SUM(Transactions!$K$5:$K$6)&gt;0,"",IF(B5="","",SUMIFS(Transactions!$E$8:$E$507,Transactions!$D$8:$D$507,"Income",Transactions!$A$8:$A$507,"&gt;="&amp;$B$5,Transactions!$A$8:$A$507,"&lt;"&amp;EDATE($B$5,1))))</f>
        <v/>
      </c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22.5" customHeight="1">
      <c r="A10" s="11" t="s">
        <v>36</v>
      </c>
      <c r="B10" s="27" t="str">
        <f>IF(SUM(Transactions!$K$5:$K$6)&gt;0,"",IF(B5="","",SUMIFS(Transactions!$E$8:$E$507,Transactions!$D$8:$D$507,"Expense",Transactions!$A$8:$A$507,"&gt;="&amp;$B$5,Transactions!$A$8:$A$507,"&lt;"&amp;EDATE($B$5,1))-SUMIFS(Transactions!$E$8:$E$507,Transactions!$D$8:$D$507,"Refund",Transactions!$A$8:$A$507,"&gt;="&amp;$B$5,Transactions!$A$8:$A$507,"&lt;"&amp;EDATE($B$5,1))))</f>
        <v/>
      </c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22.5" customHeight="1">
      <c r="A11" s="11" t="s">
        <v>42</v>
      </c>
      <c r="B11" s="27" t="str">
        <f>IF(SUM(Transactions!$K$5:$K$6)&gt;0,"",IF(B5="","",B9-B10))</f>
        <v/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2.5" customHeight="1">
      <c r="A12" s="11" t="s">
        <v>43</v>
      </c>
      <c r="B12" s="11">
        <f>Transactions!K5</f>
        <v>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2.5" customHeight="1">
      <c r="A13" s="30" t="s">
        <v>22</v>
      </c>
      <c r="B13" s="11">
        <f>Transactions!K6</f>
        <v>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36.0" customHeight="1">
      <c r="A14" s="31" t="s">
        <v>44</v>
      </c>
      <c r="I14" s="11"/>
      <c r="J14" s="11"/>
      <c r="K14" s="11"/>
      <c r="L14" s="11"/>
    </row>
    <row r="15" ht="30.0" customHeight="1">
      <c r="A15" s="11"/>
      <c r="B15" s="11"/>
      <c r="C15" s="11"/>
      <c r="D15" s="11"/>
      <c r="E15" s="11"/>
      <c r="F15" s="35" t="str">
        <f>IF(SUM(Transactions!$K$5:$K$6)&gt;0,"Fix flagged inputs before using the chart.",IF(NOT(ISNUMBER($B$5)),"Choose a month and add transactions to display spending.","Net spending includes refunds; transfers are excluded."))</f>
        <v>Fix flagged inputs before using the chart.</v>
      </c>
      <c r="J15" s="11"/>
      <c r="K15" s="11"/>
      <c r="L15" s="11"/>
    </row>
    <row r="16" ht="31.5" customHeight="1">
      <c r="A16" s="36" t="s">
        <v>25</v>
      </c>
      <c r="B16" s="36" t="s">
        <v>51</v>
      </c>
      <c r="C16" s="36" t="s">
        <v>52</v>
      </c>
      <c r="D16" s="36" t="s">
        <v>53</v>
      </c>
      <c r="E16" s="11"/>
      <c r="F16" s="11"/>
      <c r="G16" s="11"/>
      <c r="H16" s="11"/>
      <c r="I16" s="11"/>
      <c r="J16" s="11"/>
      <c r="K16" s="11"/>
      <c r="L16" s="11"/>
    </row>
    <row r="17" ht="22.5" customHeight="1">
      <c r="A17" s="11" t="s">
        <v>54</v>
      </c>
      <c r="B17" s="38"/>
      <c r="C17" s="27" t="str">
        <f>IF(SUM(Transactions!$K$5:$K$6)&gt;0,"",IF($B$5="","",SUMIFS(Transactions!$E$8:$E$507,Transactions!$D$8:$D$507,"Expense",Transactions!$A$8:$A$507,"&gt;="&amp;$B$5,Transactions!$A$8:$A$507,"&lt;"&amp;EDATE($B$5,1), Transactions!$C$8:$C$507,$A17)-SUMIFS(Transactions!$E$8:$E$507,Transactions!$D$8:$D$507,"Refund",Transactions!$A$8:$A$507,"&gt;="&amp;$B$5,Transactions!$A$8:$A$507,"&lt;"&amp;EDATE($B$5,1), Transactions!$C$8:$C$507,$A17)))</f>
        <v/>
      </c>
      <c r="D17" s="27" t="str">
        <f>IF(SUM(Transactions!$K$5:$K$6)&gt;0,"",IF(OR($B$5="",NOT(ISNUMBER(B17))),"",B17-C17))</f>
        <v/>
      </c>
      <c r="E17" s="11"/>
      <c r="F17" s="11"/>
      <c r="G17" s="11"/>
      <c r="H17" s="11"/>
      <c r="I17" s="11"/>
      <c r="J17" s="11"/>
      <c r="K17" s="11"/>
      <c r="L17" s="11"/>
    </row>
    <row r="18" ht="22.5" customHeight="1">
      <c r="A18" s="11" t="s">
        <v>31</v>
      </c>
      <c r="B18" s="38"/>
      <c r="C18" s="27" t="str">
        <f>IF(SUM(Transactions!$K$5:$K$6)&gt;0,"",IF($B$5="","",SUMIFS(Transactions!$E$8:$E$507,Transactions!$D$8:$D$507,"Expense",Transactions!$A$8:$A$507,"&gt;="&amp;$B$5,Transactions!$A$8:$A$507,"&lt;"&amp;EDATE($B$5,1), Transactions!$C$8:$C$507,$A18)-SUMIFS(Transactions!$E$8:$E$507,Transactions!$D$8:$D$507,"Refund",Transactions!$A$8:$A$507,"&gt;="&amp;$B$5,Transactions!$A$8:$A$507,"&lt;"&amp;EDATE($B$5,1), Transactions!$C$8:$C$507,$A18)))</f>
        <v/>
      </c>
      <c r="D18" s="27" t="str">
        <f>IF(SUM(Transactions!$K$5:$K$6)&gt;0,"",IF(OR($B$5="",NOT(ISNUMBER(B18))),"",B18-C18))</f>
        <v/>
      </c>
      <c r="E18" s="11"/>
      <c r="F18" s="11"/>
      <c r="G18" s="11"/>
      <c r="H18" s="11"/>
      <c r="I18" s="11"/>
      <c r="J18" s="11"/>
      <c r="K18" s="11"/>
      <c r="L18" s="11"/>
    </row>
    <row r="19" ht="22.5" customHeight="1">
      <c r="A19" s="11" t="s">
        <v>60</v>
      </c>
      <c r="B19" s="38"/>
      <c r="C19" s="27" t="str">
        <f>IF(SUM(Transactions!$K$5:$K$6)&gt;0,"",IF($B$5="","",SUMIFS(Transactions!$E$8:$E$507,Transactions!$D$8:$D$507,"Expense",Transactions!$A$8:$A$507,"&gt;="&amp;$B$5,Transactions!$A$8:$A$507,"&lt;"&amp;EDATE($B$5,1), Transactions!$C$8:$C$507,$A19)-SUMIFS(Transactions!$E$8:$E$507,Transactions!$D$8:$D$507,"Refund",Transactions!$A$8:$A$507,"&gt;="&amp;$B$5,Transactions!$A$8:$A$507,"&lt;"&amp;EDATE($B$5,1), Transactions!$C$8:$C$507,$A19)))</f>
        <v/>
      </c>
      <c r="D19" s="27" t="str">
        <f>IF(SUM(Transactions!$K$5:$K$6)&gt;0,"",IF(OR($B$5="",NOT(ISNUMBER(B19))),"",B19-C19))</f>
        <v/>
      </c>
      <c r="E19" s="11"/>
      <c r="F19" s="11"/>
      <c r="G19" s="11"/>
      <c r="H19" s="11"/>
      <c r="I19" s="11"/>
      <c r="J19" s="11"/>
      <c r="K19" s="11"/>
      <c r="L19" s="11"/>
    </row>
    <row r="20" ht="22.5" customHeight="1">
      <c r="A20" s="11" t="s">
        <v>78</v>
      </c>
      <c r="B20" s="38"/>
      <c r="C20" s="27" t="str">
        <f>IF(SUM(Transactions!$K$5:$K$6)&gt;0,"",IF($B$5="","",SUMIFS(Transactions!$E$8:$E$507,Transactions!$D$8:$D$507,"Expense",Transactions!$A$8:$A$507,"&gt;="&amp;$B$5,Transactions!$A$8:$A$507,"&lt;"&amp;EDATE($B$5,1), Transactions!$C$8:$C$507,$A20)-SUMIFS(Transactions!$E$8:$E$507,Transactions!$D$8:$D$507,"Refund",Transactions!$A$8:$A$507,"&gt;="&amp;$B$5,Transactions!$A$8:$A$507,"&lt;"&amp;EDATE($B$5,1), Transactions!$C$8:$C$507,$A20)))</f>
        <v/>
      </c>
      <c r="D20" s="27" t="str">
        <f>IF(SUM(Transactions!$K$5:$K$6)&gt;0,"",IF(OR($B$5="",NOT(ISNUMBER(B20))),"",B20-C20))</f>
        <v/>
      </c>
      <c r="E20" s="11"/>
      <c r="F20" s="11"/>
      <c r="G20" s="11"/>
      <c r="H20" s="11"/>
      <c r="I20" s="11"/>
      <c r="J20" s="11"/>
      <c r="K20" s="11"/>
      <c r="L20" s="11"/>
    </row>
    <row r="21" ht="22.5" customHeight="1">
      <c r="A21" s="11" t="s">
        <v>80</v>
      </c>
      <c r="B21" s="38"/>
      <c r="C21" s="27" t="str">
        <f>IF(SUM(Transactions!$K$5:$K$6)&gt;0,"",IF($B$5="","",SUMIFS(Transactions!$E$8:$E$507,Transactions!$D$8:$D$507,"Expense",Transactions!$A$8:$A$507,"&gt;="&amp;$B$5,Transactions!$A$8:$A$507,"&lt;"&amp;EDATE($B$5,1), Transactions!$C$8:$C$507,$A21)-SUMIFS(Transactions!$E$8:$E$507,Transactions!$D$8:$D$507,"Refund",Transactions!$A$8:$A$507,"&gt;="&amp;$B$5,Transactions!$A$8:$A$507,"&lt;"&amp;EDATE($B$5,1), Transactions!$C$8:$C$507,$A21)))</f>
        <v/>
      </c>
      <c r="D21" s="27" t="str">
        <f>IF(SUM(Transactions!$K$5:$K$6)&gt;0,"",IF(OR($B$5="",NOT(ISNUMBER(B21))),"",B21-C21))</f>
        <v/>
      </c>
      <c r="E21" s="11"/>
      <c r="F21" s="11"/>
      <c r="G21" s="11"/>
      <c r="H21" s="11"/>
      <c r="I21" s="11"/>
      <c r="J21" s="11"/>
      <c r="K21" s="11"/>
      <c r="L21" s="11"/>
    </row>
    <row r="22" ht="22.5" customHeight="1">
      <c r="A22" s="11" t="s">
        <v>82</v>
      </c>
      <c r="B22" s="38"/>
      <c r="C22" s="27" t="str">
        <f>IF(SUM(Transactions!$K$5:$K$6)&gt;0,"",IF($B$5="","",SUMIFS(Transactions!$E$8:$E$507,Transactions!$D$8:$D$507,"Expense",Transactions!$A$8:$A$507,"&gt;="&amp;$B$5,Transactions!$A$8:$A$507,"&lt;"&amp;EDATE($B$5,1), Transactions!$C$8:$C$507,$A22)-SUMIFS(Transactions!$E$8:$E$507,Transactions!$D$8:$D$507,"Refund",Transactions!$A$8:$A$507,"&gt;="&amp;$B$5,Transactions!$A$8:$A$507,"&lt;"&amp;EDATE($B$5,1), Transactions!$C$8:$C$507,$A22)))</f>
        <v/>
      </c>
      <c r="D22" s="27" t="str">
        <f>IF(SUM(Transactions!$K$5:$K$6)&gt;0,"",IF(OR($B$5="",NOT(ISNUMBER(B22))),"",B22-C22))</f>
        <v/>
      </c>
      <c r="E22" s="11"/>
      <c r="F22" s="11"/>
      <c r="G22" s="11"/>
      <c r="H22" s="11"/>
      <c r="I22" s="11"/>
      <c r="J22" s="11"/>
      <c r="K22" s="11"/>
      <c r="L22" s="11"/>
    </row>
    <row r="23" ht="22.5" customHeight="1">
      <c r="A23" s="11" t="s">
        <v>84</v>
      </c>
      <c r="B23" s="38"/>
      <c r="C23" s="27" t="str">
        <f>IF(SUM(Transactions!$K$5:$K$6)&gt;0,"",IF($B$5="","",SUMIFS(Transactions!$E$8:$E$507,Transactions!$D$8:$D$507,"Expense",Transactions!$A$8:$A$507,"&gt;="&amp;$B$5,Transactions!$A$8:$A$507,"&lt;"&amp;EDATE($B$5,1), Transactions!$C$8:$C$507,$A23)-SUMIFS(Transactions!$E$8:$E$507,Transactions!$D$8:$D$507,"Refund",Transactions!$A$8:$A$507,"&gt;="&amp;$B$5,Transactions!$A$8:$A$507,"&lt;"&amp;EDATE($B$5,1), Transactions!$C$8:$C$507,$A23)))</f>
        <v/>
      </c>
      <c r="D23" s="27" t="str">
        <f>IF(SUM(Transactions!$K$5:$K$6)&gt;0,"",IF(OR($B$5="",NOT(ISNUMBER(B23))),"",B23-C23))</f>
        <v/>
      </c>
      <c r="E23" s="11"/>
      <c r="F23" s="11"/>
      <c r="G23" s="11"/>
      <c r="H23" s="11"/>
      <c r="I23" s="11"/>
      <c r="J23" s="11"/>
      <c r="K23" s="11"/>
      <c r="L23" s="11"/>
    </row>
    <row r="24" ht="22.5" customHeight="1">
      <c r="A24" s="11" t="s">
        <v>86</v>
      </c>
      <c r="B24" s="38"/>
      <c r="C24" s="27" t="str">
        <f>IF(SUM(Transactions!$K$5:$K$6)&gt;0,"",IF($B$5="","",SUMIFS(Transactions!$E$8:$E$507,Transactions!$D$8:$D$507,"Expense",Transactions!$A$8:$A$507,"&gt;="&amp;$B$5,Transactions!$A$8:$A$507,"&lt;"&amp;EDATE($B$5,1), Transactions!$C$8:$C$507,$A24)-SUMIFS(Transactions!$E$8:$E$507,Transactions!$D$8:$D$507,"Refund",Transactions!$A$8:$A$507,"&gt;="&amp;$B$5,Transactions!$A$8:$A$507,"&lt;"&amp;EDATE($B$5,1), Transactions!$C$8:$C$507,$A24)))</f>
        <v/>
      </c>
      <c r="D24" s="27" t="str">
        <f>IF(SUM(Transactions!$K$5:$K$6)&gt;0,"",IF(OR($B$5="",NOT(ISNUMBER(B24))),"",B24-C24))</f>
        <v/>
      </c>
      <c r="E24" s="11"/>
      <c r="F24" s="11"/>
      <c r="G24" s="11"/>
      <c r="H24" s="11"/>
      <c r="I24" s="11"/>
      <c r="J24" s="11"/>
      <c r="K24" s="11"/>
      <c r="L24" s="11"/>
    </row>
    <row r="25" ht="22.5" customHeight="1">
      <c r="A25" s="11" t="s">
        <v>62</v>
      </c>
      <c r="B25" s="38"/>
      <c r="C25" s="27" t="str">
        <f>IF(SUM(Transactions!$K$5:$K$6)&gt;0,"",IF($B$5="","",SUMIFS(Transactions!$E$8:$E$507,Transactions!$D$8:$D$507,"Expense",Transactions!$A$8:$A$507,"&gt;="&amp;$B$5,Transactions!$A$8:$A$507,"&lt;"&amp;EDATE($B$5,1), Transactions!$C$8:$C$507,$A25)-SUMIFS(Transactions!$E$8:$E$507,Transactions!$D$8:$D$507,"Refund",Transactions!$A$8:$A$507,"&gt;="&amp;$B$5,Transactions!$A$8:$A$507,"&lt;"&amp;EDATE($B$5,1), Transactions!$C$8:$C$507,$A25)))</f>
        <v/>
      </c>
      <c r="D25" s="27" t="str">
        <f>IF(SUM(Transactions!$K$5:$K$6)&gt;0,"",IF(OR($B$5="",NOT(ISNUMBER(B25))),"",B25-C25))</f>
        <v/>
      </c>
      <c r="E25" s="11"/>
      <c r="F25" s="11"/>
      <c r="G25" s="11"/>
      <c r="H25" s="11"/>
      <c r="I25" s="11"/>
      <c r="J25" s="11"/>
      <c r="K25" s="11"/>
      <c r="L25" s="11"/>
    </row>
    <row r="26" ht="22.5" customHeight="1">
      <c r="A26" s="11" t="s">
        <v>88</v>
      </c>
      <c r="B26" s="38"/>
      <c r="C26" s="27" t="str">
        <f>IF(SUM(Transactions!$K$5:$K$6)&gt;0,"",IF($B$5="","",SUMIFS(Transactions!$E$8:$E$507,Transactions!$D$8:$D$507,"Expense",Transactions!$A$8:$A$507,"&gt;="&amp;$B$5,Transactions!$A$8:$A$507,"&lt;"&amp;EDATE($B$5,1), Transactions!$C$8:$C$507,$A26)-SUMIFS(Transactions!$E$8:$E$507,Transactions!$D$8:$D$507,"Refund",Transactions!$A$8:$A$507,"&gt;="&amp;$B$5,Transactions!$A$8:$A$507,"&lt;"&amp;EDATE($B$5,1), Transactions!$C$8:$C$507,$A26)))</f>
        <v/>
      </c>
      <c r="D26" s="27" t="str">
        <f>IF(SUM(Transactions!$K$5:$K$6)&gt;0,"",IF(OR($B$5="",NOT(ISNUMBER(B26))),"",B26-C26))</f>
        <v/>
      </c>
      <c r="E26" s="11"/>
      <c r="F26" s="11"/>
      <c r="G26" s="11"/>
      <c r="H26" s="11"/>
      <c r="I26" s="11"/>
      <c r="J26" s="11"/>
      <c r="K26" s="11"/>
      <c r="L26" s="11"/>
    </row>
    <row r="27" ht="22.5" customHeight="1">
      <c r="A27" s="11" t="s">
        <v>89</v>
      </c>
      <c r="B27" s="38"/>
      <c r="C27" s="27" t="str">
        <f>IF(SUM(Transactions!$K$5:$K$6)&gt;0,"",IF($B$5="","",SUMIFS(Transactions!$E$8:$E$507,Transactions!$D$8:$D$507,"Expense",Transactions!$A$8:$A$507,"&gt;="&amp;$B$5,Transactions!$A$8:$A$507,"&lt;"&amp;EDATE($B$5,1), Transactions!$C$8:$C$507,$A27)-SUMIFS(Transactions!$E$8:$E$507,Transactions!$D$8:$D$507,"Refund",Transactions!$A$8:$A$507,"&gt;="&amp;$B$5,Transactions!$A$8:$A$507,"&lt;"&amp;EDATE($B$5,1), Transactions!$C$8:$C$507,$A27)))</f>
        <v/>
      </c>
      <c r="D27" s="27" t="str">
        <f>IF(SUM(Transactions!$K$5:$K$6)&gt;0,"",IF(OR($B$5="",NOT(ISNUMBER(B27))),"",B27-C27))</f>
        <v/>
      </c>
      <c r="E27" s="11"/>
      <c r="F27" s="11"/>
      <c r="G27" s="11"/>
      <c r="H27" s="11"/>
      <c r="I27" s="11"/>
      <c r="J27" s="11"/>
      <c r="K27" s="11"/>
      <c r="L27" s="11"/>
    </row>
    <row r="28" ht="22.5" customHeight="1">
      <c r="A28" s="11" t="s">
        <v>92</v>
      </c>
      <c r="B28" s="38"/>
      <c r="C28" s="27" t="str">
        <f>IF(SUM(Transactions!$K$5:$K$6)&gt;0,"",IF($B$5="","",SUMIFS(Transactions!$E$8:$E$507,Transactions!$D$8:$D$507,"Expense",Transactions!$A$8:$A$507,"&gt;="&amp;$B$5,Transactions!$A$8:$A$507,"&lt;"&amp;EDATE($B$5,1), Transactions!$C$8:$C$507,$A28)-SUMIFS(Transactions!$E$8:$E$507,Transactions!$D$8:$D$507,"Refund",Transactions!$A$8:$A$507,"&gt;="&amp;$B$5,Transactions!$A$8:$A$507,"&lt;"&amp;EDATE($B$5,1), Transactions!$C$8:$C$507,$A28)))</f>
        <v/>
      </c>
      <c r="D28" s="27" t="str">
        <f>IF(SUM(Transactions!$K$5:$K$6)&gt;0,"",IF(OR($B$5="",NOT(ISNUMBER(B28))),"",B28-C28))</f>
        <v/>
      </c>
      <c r="E28" s="11"/>
      <c r="F28" s="11"/>
      <c r="G28" s="11"/>
      <c r="H28" s="11"/>
      <c r="I28" s="11"/>
      <c r="J28" s="11"/>
      <c r="K28" s="11"/>
      <c r="L28" s="11"/>
    </row>
    <row r="29" ht="22.5" customHeight="1">
      <c r="A29" s="11" t="s">
        <v>66</v>
      </c>
      <c r="B29" s="38"/>
      <c r="C29" s="27" t="str">
        <f>IF(SUM(Transactions!$K$5:$K$6)&gt;0,"",IF($B$5="","",SUMIFS(Transactions!$E$8:$E$507,Transactions!$D$8:$D$507,"Expense",Transactions!$A$8:$A$507,"&gt;="&amp;$B$5,Transactions!$A$8:$A$507,"&lt;"&amp;EDATE($B$5,1), Transactions!$C$8:$C$507,$A29)-SUMIFS(Transactions!$E$8:$E$507,Transactions!$D$8:$D$507,"Refund",Transactions!$A$8:$A$507,"&gt;="&amp;$B$5,Transactions!$A$8:$A$507,"&lt;"&amp;EDATE($B$5,1), Transactions!$C$8:$C$507,$A29)))</f>
        <v/>
      </c>
      <c r="D29" s="27" t="str">
        <f>IF(SUM(Transactions!$K$5:$K$6)&gt;0,"",IF(OR($B$5="",NOT(ISNUMBER(B29))),"",B29-C29))</f>
        <v/>
      </c>
      <c r="E29" s="11"/>
      <c r="F29" s="11"/>
      <c r="G29" s="11"/>
      <c r="H29" s="11"/>
      <c r="I29" s="11"/>
      <c r="J29" s="11"/>
      <c r="K29" s="11"/>
      <c r="L29" s="11"/>
    </row>
    <row r="30" ht="22.5" customHeight="1">
      <c r="A30" s="11"/>
      <c r="B30" s="27"/>
      <c r="C30" s="27"/>
      <c r="D30" s="27"/>
      <c r="E30" s="11"/>
      <c r="F30" s="11"/>
      <c r="G30" s="11"/>
      <c r="H30" s="11"/>
      <c r="I30" s="11"/>
      <c r="J30" s="11"/>
      <c r="K30" s="11"/>
      <c r="L30" s="11"/>
    </row>
    <row r="31" ht="22.5" customHeight="1">
      <c r="A31" s="11"/>
      <c r="B31" s="27"/>
      <c r="C31" s="27"/>
      <c r="D31" s="27"/>
      <c r="E31" s="11"/>
      <c r="F31" s="11"/>
      <c r="G31" s="11"/>
      <c r="H31" s="11"/>
      <c r="I31" s="11"/>
      <c r="J31" s="11"/>
      <c r="K31" s="11"/>
      <c r="L31" s="11"/>
    </row>
    <row r="32" ht="22.5" customHeight="1">
      <c r="A32" s="11" t="s">
        <v>101</v>
      </c>
      <c r="B32" s="38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ht="22.5" customHeight="1">
      <c r="A33" s="11" t="s">
        <v>102</v>
      </c>
      <c r="B33" s="27" t="str">
        <f>IF(OR(NOT(ISNUMBER(B32)),COUNT(B17:B29)&lt;13),"",B32-SUM(B17:B29))</f>
        <v/>
      </c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ht="22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ht="22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ht="22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ht="22.5" customHeight="1">
      <c r="A37" s="51" t="s">
        <v>103</v>
      </c>
      <c r="I37" s="11"/>
      <c r="J37" s="11"/>
      <c r="K37" s="11"/>
      <c r="L37" s="11"/>
    </row>
    <row r="38" ht="22.5" customHeight="1">
      <c r="I38" s="11"/>
      <c r="J38" s="11"/>
      <c r="K38" s="11"/>
      <c r="L38" s="11"/>
    </row>
    <row r="39" ht="22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ht="22.5" hidden="1" customHeight="1">
      <c r="A40" s="11"/>
      <c r="B40" s="11"/>
      <c r="C40" s="11"/>
      <c r="D40" s="11"/>
      <c r="E40" s="11"/>
      <c r="F40" s="30" t="s">
        <v>25</v>
      </c>
      <c r="G40" s="30" t="s">
        <v>51</v>
      </c>
      <c r="H40" s="30" t="s">
        <v>52</v>
      </c>
      <c r="I40" s="11"/>
      <c r="J40" s="11"/>
      <c r="K40" s="11"/>
      <c r="L40" s="11"/>
    </row>
    <row r="41" ht="22.5" hidden="1" customHeight="1">
      <c r="A41" s="11"/>
      <c r="B41" s="11"/>
      <c r="C41" s="11"/>
      <c r="D41" s="11"/>
      <c r="E41" s="11"/>
      <c r="F41" s="11" t="str">
        <f t="shared" ref="F41:F53" si="2">A17</f>
        <v>Housing</v>
      </c>
      <c r="G41" s="11">
        <f t="shared" ref="G41:H41" si="1">IF(ISNUMBER(B17),B17,0)</f>
        <v>0</v>
      </c>
      <c r="H41" s="11">
        <f t="shared" si="1"/>
        <v>0</v>
      </c>
      <c r="I41" s="11"/>
      <c r="J41" s="11"/>
      <c r="K41" s="11"/>
      <c r="L41" s="11"/>
    </row>
    <row r="42" ht="22.5" hidden="1" customHeight="1">
      <c r="A42" s="11"/>
      <c r="B42" s="11"/>
      <c r="C42" s="11"/>
      <c r="D42" s="11"/>
      <c r="E42" s="11"/>
      <c r="F42" s="11" t="str">
        <f t="shared" si="2"/>
        <v>Utilities</v>
      </c>
      <c r="G42" s="11">
        <f t="shared" ref="G42:H42" si="3">IF(ISNUMBER(B18),B18,0)</f>
        <v>0</v>
      </c>
      <c r="H42" s="11">
        <f t="shared" si="3"/>
        <v>0</v>
      </c>
      <c r="I42" s="11"/>
      <c r="J42" s="11"/>
      <c r="K42" s="11"/>
      <c r="L42" s="11"/>
    </row>
    <row r="43" ht="22.5" hidden="1" customHeight="1">
      <c r="A43" s="11"/>
      <c r="B43" s="11"/>
      <c r="C43" s="11"/>
      <c r="D43" s="11"/>
      <c r="E43" s="11"/>
      <c r="F43" s="11" t="str">
        <f t="shared" si="2"/>
        <v>Groceries</v>
      </c>
      <c r="G43" s="11">
        <f t="shared" ref="G43:H43" si="4">IF(ISNUMBER(B19),B19,0)</f>
        <v>0</v>
      </c>
      <c r="H43" s="11">
        <f t="shared" si="4"/>
        <v>0</v>
      </c>
      <c r="I43" s="11"/>
      <c r="J43" s="11"/>
      <c r="K43" s="11"/>
      <c r="L43" s="11"/>
    </row>
    <row r="44" ht="22.5" hidden="1" customHeight="1">
      <c r="A44" s="11"/>
      <c r="B44" s="11"/>
      <c r="C44" s="11"/>
      <c r="D44" s="11"/>
      <c r="E44" s="11"/>
      <c r="F44" s="11" t="str">
        <f t="shared" si="2"/>
        <v>Transportation</v>
      </c>
      <c r="G44" s="11">
        <f t="shared" ref="G44:H44" si="5">IF(ISNUMBER(B20),B20,0)</f>
        <v>0</v>
      </c>
      <c r="H44" s="11">
        <f t="shared" si="5"/>
        <v>0</v>
      </c>
      <c r="I44" s="11"/>
      <c r="J44" s="11"/>
      <c r="K44" s="11"/>
      <c r="L44" s="11"/>
    </row>
    <row r="45" ht="15.75" hidden="1" customHeight="1">
      <c r="F45" s="16" t="str">
        <f t="shared" si="2"/>
        <v>Insurance</v>
      </c>
      <c r="G45" s="16">
        <f t="shared" ref="G45:H45" si="6">IF(ISNUMBER(B21),B21,0)</f>
        <v>0</v>
      </c>
      <c r="H45" s="16">
        <f t="shared" si="6"/>
        <v>0</v>
      </c>
    </row>
    <row r="46" ht="15.75" hidden="1" customHeight="1">
      <c r="F46" s="16" t="str">
        <f t="shared" si="2"/>
        <v>Healthcare</v>
      </c>
      <c r="G46" s="16">
        <f t="shared" ref="G46:H46" si="7">IF(ISNUMBER(B22),B22,0)</f>
        <v>0</v>
      </c>
      <c r="H46" s="16">
        <f t="shared" si="7"/>
        <v>0</v>
      </c>
    </row>
    <row r="47" ht="15.75" hidden="1" customHeight="1">
      <c r="F47" s="16" t="str">
        <f t="shared" si="2"/>
        <v>Debt payments</v>
      </c>
      <c r="G47" s="16">
        <f t="shared" ref="G47:H47" si="8">IF(ISNUMBER(B23),B23,0)</f>
        <v>0</v>
      </c>
      <c r="H47" s="16">
        <f t="shared" si="8"/>
        <v>0</v>
      </c>
    </row>
    <row r="48" ht="15.75" hidden="1" customHeight="1">
      <c r="F48" s="16" t="str">
        <f t="shared" si="2"/>
        <v>Dining out</v>
      </c>
      <c r="G48" s="16">
        <f t="shared" ref="G48:H48" si="9">IF(ISNUMBER(B24),B24,0)</f>
        <v>0</v>
      </c>
      <c r="H48" s="16">
        <f t="shared" si="9"/>
        <v>0</v>
      </c>
    </row>
    <row r="49" ht="15.75" hidden="1" customHeight="1">
      <c r="F49" s="16" t="str">
        <f t="shared" si="2"/>
        <v>Shopping</v>
      </c>
      <c r="G49" s="16">
        <f t="shared" ref="G49:H49" si="10">IF(ISNUMBER(B25),B25,0)</f>
        <v>0</v>
      </c>
      <c r="H49" s="16">
        <f t="shared" si="10"/>
        <v>0</v>
      </c>
    </row>
    <row r="50" ht="15.75" hidden="1" customHeight="1">
      <c r="F50" s="16" t="str">
        <f t="shared" si="2"/>
        <v>Entertainment</v>
      </c>
      <c r="G50" s="16">
        <f t="shared" ref="G50:H50" si="11">IF(ISNUMBER(B26),B26,0)</f>
        <v>0</v>
      </c>
      <c r="H50" s="16">
        <f t="shared" si="11"/>
        <v>0</v>
      </c>
    </row>
    <row r="51" ht="15.75" hidden="1" customHeight="1">
      <c r="F51" s="16" t="str">
        <f t="shared" si="2"/>
        <v>Subscriptions</v>
      </c>
      <c r="G51" s="16">
        <f t="shared" ref="G51:H51" si="12">IF(ISNUMBER(B27),B27,0)</f>
        <v>0</v>
      </c>
      <c r="H51" s="16">
        <f t="shared" si="12"/>
        <v>0</v>
      </c>
    </row>
    <row r="52" ht="15.75" hidden="1" customHeight="1">
      <c r="F52" s="16" t="str">
        <f t="shared" si="2"/>
        <v>Savings</v>
      </c>
      <c r="G52" s="16">
        <f t="shared" ref="G52:H52" si="13">IF(ISNUMBER(B28),B28,0)</f>
        <v>0</v>
      </c>
      <c r="H52" s="16">
        <f t="shared" si="13"/>
        <v>0</v>
      </c>
    </row>
    <row r="53" ht="15.75" hidden="1" customHeight="1">
      <c r="F53" s="16" t="str">
        <f t="shared" si="2"/>
        <v>Other</v>
      </c>
      <c r="G53" s="16">
        <f t="shared" ref="G53:H53" si="14">IF(ISNUMBER(B29),B29,0)</f>
        <v>0</v>
      </c>
      <c r="H53" s="16">
        <f t="shared" si="14"/>
        <v>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7:H7"/>
    <mergeCell ref="A14:H14"/>
    <mergeCell ref="F15:I15"/>
    <mergeCell ref="A37:H38"/>
  </mergeCells>
  <conditionalFormatting sqref="B12">
    <cfRule type="cellIs" dxfId="5" priority="1" operator="greaterThan">
      <formula>0</formula>
    </cfRule>
  </conditionalFormatting>
  <conditionalFormatting sqref="D17:D29">
    <cfRule type="cellIs" dxfId="5" priority="2" operator="lessThan">
      <formula>0</formula>
    </cfRule>
  </conditionalFormatting>
  <dataValidations>
    <dataValidation type="decimal" operator="greaterThanOrEqual" allowBlank="1" showErrorMessage="1" sqref="B17:B29 B32">
      <formula1>0.0</formula1>
    </dataValidation>
    <dataValidation type="custom" allowBlank="1" showErrorMessage="1" sqref="B5">
      <formula1>AND(ISNUMBER(B5),DAY(B5)=1)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0"/>
  <cols>
    <col customWidth="1" min="1" max="1" width="27.0"/>
    <col customWidth="1" min="2" max="4" width="18.0"/>
    <col customWidth="1" min="5" max="5" width="19.13"/>
    <col customWidth="1" min="6" max="7" width="18.0"/>
    <col customWidth="1" min="8" max="8" width="27.63"/>
    <col customWidth="1" min="9" max="26" width="8.63"/>
  </cols>
  <sheetData>
    <row r="1" ht="22.5" customHeight="1">
      <c r="A1" s="11"/>
      <c r="B1" s="11"/>
      <c r="C1" s="11"/>
      <c r="D1" s="11"/>
      <c r="E1" s="11"/>
      <c r="F1" s="11"/>
      <c r="G1" s="11"/>
    </row>
    <row r="2" ht="22.5" customHeight="1">
      <c r="A2" s="12" t="s">
        <v>18</v>
      </c>
      <c r="B2" s="11"/>
      <c r="C2" s="11"/>
      <c r="D2" s="11"/>
      <c r="E2" s="11"/>
      <c r="F2" s="11"/>
      <c r="G2" s="11"/>
    </row>
    <row r="3" ht="22.5" customHeight="1">
      <c r="A3" s="13" t="s">
        <v>19</v>
      </c>
      <c r="B3" s="11"/>
      <c r="C3" s="11"/>
      <c r="D3" s="11"/>
      <c r="E3" s="11"/>
      <c r="F3" s="11"/>
      <c r="G3" s="11"/>
    </row>
    <row r="4" ht="22.5" customHeight="1">
      <c r="A4" s="11"/>
      <c r="B4" s="11"/>
      <c r="C4" s="11"/>
      <c r="D4" s="11"/>
      <c r="E4" s="11"/>
      <c r="F4" s="11"/>
      <c r="G4" s="11"/>
    </row>
    <row r="5" ht="36.0" customHeight="1">
      <c r="A5" s="14" t="s">
        <v>20</v>
      </c>
      <c r="J5" s="15" t="s">
        <v>21</v>
      </c>
      <c r="K5" s="16">
        <f>COUNTIFS(H8:H507,"Needs:*")</f>
        <v>1</v>
      </c>
    </row>
    <row r="6" ht="22.5" customHeight="1">
      <c r="A6" s="11"/>
      <c r="B6" s="11"/>
      <c r="C6" s="11"/>
      <c r="D6" s="11"/>
      <c r="E6" s="11"/>
      <c r="F6" s="11"/>
      <c r="G6" s="11"/>
      <c r="J6" s="15" t="s">
        <v>22</v>
      </c>
      <c r="K6" s="16">
        <f>COUNTA(A508:E1000)</f>
        <v>0</v>
      </c>
    </row>
    <row r="7" ht="31.5" customHeight="1">
      <c r="A7" s="17" t="s">
        <v>23</v>
      </c>
      <c r="B7" s="17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8" t="s">
        <v>30</v>
      </c>
    </row>
    <row r="8" ht="22.5" customHeight="1">
      <c r="A8" s="19"/>
      <c r="B8" s="20"/>
      <c r="C8" s="21" t="s"/>
      <c r="D8" s="22"/>
      <c r="E8" s="23"/>
      <c r="F8" s="24"/>
      <c r="G8" s="24"/>
      <c r="H8" s="26" t="str">
        <f>IF(COUNTA(A8:E8)=0,"",IF(OR(NOT(ISNUMBER(A8)),A8&lt;&gt;INT(A8)),"Needs: valid date",IF(OR(NOT(ISNUMBER(E8)),E8&lt;0),"Needs: nonnegative amount",IF(NOT(OR(D8="Income",D8="Expense",D8="Refund",D8="Transfer")),"Needs: transaction type",IF(D8="Income",IF(OR(C8="Paycheck",C8="Other income"),"Ready","Needs: income category"),IF(COUNTIFS(Overview!$A$17:$A$29,C8)=0,"Needs: spending category","Ready"))))))</f>
        <v>Needs: valid date</v>
      </c>
    </row>
    <row r="9" ht="22.5" customHeight="1">
      <c r="A9" s="19"/>
      <c r="B9" s="20"/>
      <c r="C9" s="22"/>
      <c r="D9" s="22"/>
      <c r="E9" s="23"/>
      <c r="F9" s="24"/>
      <c r="G9" s="24"/>
      <c r="H9" s="26" t="str">
        <f>IF(COUNTA(A9:E9)=0,"",IF(OR(NOT(ISNUMBER(A9)),A9&lt;&gt;INT(A9)),"Needs: valid date",IF(OR(NOT(ISNUMBER(E9)),E9&lt;0),"Needs: nonnegative amount",IF(NOT(OR(D9="Income",D9="Expense",D9="Refund",D9="Transfer")),"Needs: transaction type",IF(D9="Income",IF(OR(C9="Paycheck",C9="Other income"),"Ready","Needs: income category"),IF(COUNTIFS(Overview!$A$17:$A$29,C9)=0,"Needs: spending category","Ready"))))))</f>
        <v/>
      </c>
    </row>
    <row r="10" ht="22.5" customHeight="1">
      <c r="A10" s="19"/>
      <c r="B10" s="20"/>
      <c r="C10" s="22"/>
      <c r="D10" s="22"/>
      <c r="E10" s="23"/>
      <c r="F10" s="24"/>
      <c r="G10" s="24"/>
      <c r="H10" s="26" t="str">
        <f>IF(COUNTA(A10:E10)=0,"",IF(OR(NOT(ISNUMBER(A10)),A10&lt;&gt;INT(A10)),"Needs: valid date",IF(OR(NOT(ISNUMBER(E10)),E10&lt;0),"Needs: nonnegative amount",IF(NOT(OR(D10="Income",D10="Expense",D10="Refund",D10="Transfer")),"Needs: transaction type",IF(D10="Income",IF(OR(C10="Paycheck",C10="Other income"),"Ready","Needs: income category"),IF(COUNTIFS(Overview!$A$17:$A$29,C10)=0,"Needs: spending category","Ready"))))))</f>
        <v/>
      </c>
    </row>
    <row r="11" ht="22.5" customHeight="1">
      <c r="A11" s="19"/>
      <c r="B11" s="20"/>
      <c r="C11" s="22"/>
      <c r="D11" s="22"/>
      <c r="E11" s="23"/>
      <c r="F11" s="24"/>
      <c r="G11" s="24"/>
      <c r="H11" s="26" t="str">
        <f>IF(COUNTA(A11:E11)=0,"",IF(OR(NOT(ISNUMBER(A11)),A11&lt;&gt;INT(A11)),"Needs: valid date",IF(OR(NOT(ISNUMBER(E11)),E11&lt;0),"Needs: nonnegative amount",IF(NOT(OR(D11="Income",D11="Expense",D11="Refund",D11="Transfer")),"Needs: transaction type",IF(D11="Income",IF(OR(C11="Paycheck",C11="Other income"),"Ready","Needs: income category"),IF(COUNTIFS(Overview!$A$17:$A$29,C11)=0,"Needs: spending category","Ready"))))))</f>
        <v/>
      </c>
    </row>
    <row r="12" ht="22.5" customHeight="1">
      <c r="A12" s="19"/>
      <c r="B12" s="20"/>
      <c r="C12" s="22"/>
      <c r="D12" s="22"/>
      <c r="E12" s="23"/>
      <c r="F12" s="24"/>
      <c r="G12" s="24"/>
      <c r="H12" s="26" t="str">
        <f>IF(COUNTA(A12:E12)=0,"",IF(OR(NOT(ISNUMBER(A12)),A12&lt;&gt;INT(A12)),"Needs: valid date",IF(OR(NOT(ISNUMBER(E12)),E12&lt;0),"Needs: nonnegative amount",IF(NOT(OR(D12="Income",D12="Expense",D12="Refund",D12="Transfer")),"Needs: transaction type",IF(D12="Income",IF(OR(C12="Paycheck",C12="Other income"),"Ready","Needs: income category"),IF(COUNTIFS(Overview!$A$17:$A$29,C12)=0,"Needs: spending category","Ready"))))))</f>
        <v/>
      </c>
    </row>
    <row r="13" ht="22.5" customHeight="1">
      <c r="A13" s="19"/>
      <c r="B13" s="20"/>
      <c r="C13" s="22"/>
      <c r="D13" s="22"/>
      <c r="E13" s="23"/>
      <c r="F13" s="24"/>
      <c r="G13" s="24"/>
      <c r="H13" s="26" t="str">
        <f>IF(COUNTA(A13:E13)=0,"",IF(OR(NOT(ISNUMBER(A13)),A13&lt;&gt;INT(A13)),"Needs: valid date",IF(OR(NOT(ISNUMBER(E13)),E13&lt;0),"Needs: nonnegative amount",IF(NOT(OR(D13="Income",D13="Expense",D13="Refund",D13="Transfer")),"Needs: transaction type",IF(D13="Income",IF(OR(C13="Paycheck",C13="Other income"),"Ready","Needs: income category"),IF(COUNTIFS(Overview!$A$17:$A$29,C13)=0,"Needs: spending category","Ready"))))))</f>
        <v/>
      </c>
    </row>
    <row r="14" ht="22.5" customHeight="1">
      <c r="A14" s="19"/>
      <c r="B14" s="20"/>
      <c r="C14" s="22"/>
      <c r="D14" s="22"/>
      <c r="E14" s="23"/>
      <c r="F14" s="24"/>
      <c r="G14" s="24"/>
      <c r="H14" s="26" t="str">
        <f>IF(COUNTA(A14:E14)=0,"",IF(OR(NOT(ISNUMBER(A14)),A14&lt;&gt;INT(A14)),"Needs: valid date",IF(OR(NOT(ISNUMBER(E14)),E14&lt;0),"Needs: nonnegative amount",IF(NOT(OR(D14="Income",D14="Expense",D14="Refund",D14="Transfer")),"Needs: transaction type",IF(D14="Income",IF(OR(C14="Paycheck",C14="Other income"),"Ready","Needs: income category"),IF(COUNTIFS(Overview!$A$17:$A$29,C14)=0,"Needs: spending category","Ready"))))))</f>
        <v/>
      </c>
    </row>
    <row r="15" ht="22.5" customHeight="1">
      <c r="A15" s="47"/>
      <c r="B15" s="24"/>
      <c r="C15" s="48"/>
      <c r="D15" s="48"/>
      <c r="E15" s="49"/>
      <c r="F15" s="24"/>
      <c r="G15" s="24"/>
      <c r="H15" s="26" t="str">
        <f>IF(COUNTA(A15:E15)=0,"",IF(OR(NOT(ISNUMBER(A15)),A15&lt;&gt;INT(A15)),"Needs: valid date",IF(OR(NOT(ISNUMBER(E15)),E15&lt;0),"Needs: nonnegative amount",IF(NOT(OR(D15="Income",D15="Expense",D15="Refund",D15="Transfer")),"Needs: transaction type",IF(D15="Income",IF(OR(C15="Paycheck",C15="Other income"),"Ready","Needs: income category"),IF(COUNTIFS(Overview!$A$17:$A$29,C15)=0,"Needs: spending category","Ready"))))))</f>
        <v/>
      </c>
    </row>
    <row r="16" ht="22.5" customHeight="1">
      <c r="A16" s="47"/>
      <c r="B16" s="24"/>
      <c r="C16" s="48"/>
      <c r="D16" s="48"/>
      <c r="E16" s="49"/>
      <c r="F16" s="24"/>
      <c r="G16" s="24"/>
      <c r="H16" s="26" t="str">
        <f>IF(COUNTA(A16:E16)=0,"",IF(OR(NOT(ISNUMBER(A16)),A16&lt;&gt;INT(A16)),"Needs: valid date",IF(OR(NOT(ISNUMBER(E16)),E16&lt;0),"Needs: nonnegative amount",IF(NOT(OR(D16="Income",D16="Expense",D16="Refund",D16="Transfer")),"Needs: transaction type",IF(D16="Income",IF(OR(C16="Paycheck",C16="Other income"),"Ready","Needs: income category"),IF(COUNTIFS(Overview!$A$17:$A$29,C16)=0,"Needs: spending category","Ready"))))))</f>
        <v/>
      </c>
    </row>
    <row r="17" ht="22.5" customHeight="1">
      <c r="A17" s="47"/>
      <c r="B17" s="24"/>
      <c r="C17" s="48"/>
      <c r="D17" s="48"/>
      <c r="E17" s="49"/>
      <c r="F17" s="24"/>
      <c r="G17" s="24"/>
      <c r="H17" s="26" t="str">
        <f>IF(COUNTA(A17:E17)=0,"",IF(OR(NOT(ISNUMBER(A17)),A17&lt;&gt;INT(A17)),"Needs: valid date",IF(OR(NOT(ISNUMBER(E17)),E17&lt;0),"Needs: nonnegative amount",IF(NOT(OR(D17="Income",D17="Expense",D17="Refund",D17="Transfer")),"Needs: transaction type",IF(D17="Income",IF(OR(C17="Paycheck",C17="Other income"),"Ready","Needs: income category"),IF(COUNTIFS(Overview!$A$17:$A$29,C17)=0,"Needs: spending category","Ready"))))))</f>
        <v/>
      </c>
    </row>
    <row r="18" ht="22.5" customHeight="1">
      <c r="A18" s="47"/>
      <c r="B18" s="24"/>
      <c r="C18" s="48"/>
      <c r="D18" s="48"/>
      <c r="E18" s="49"/>
      <c r="F18" s="24"/>
      <c r="G18" s="24"/>
      <c r="H18" s="26" t="str">
        <f>IF(COUNTA(A18:E18)=0,"",IF(OR(NOT(ISNUMBER(A18)),A18&lt;&gt;INT(A18)),"Needs: valid date",IF(OR(NOT(ISNUMBER(E18)),E18&lt;0),"Needs: nonnegative amount",IF(NOT(OR(D18="Income",D18="Expense",D18="Refund",D18="Transfer")),"Needs: transaction type",IF(D18="Income",IF(OR(C18="Paycheck",C18="Other income"),"Ready","Needs: income category"),IF(COUNTIFS(Overview!$A$17:$A$29,C18)=0,"Needs: spending category","Ready"))))))</f>
        <v/>
      </c>
    </row>
    <row r="19" ht="22.5" customHeight="1">
      <c r="A19" s="47"/>
      <c r="B19" s="24"/>
      <c r="C19" s="48"/>
      <c r="D19" s="48"/>
      <c r="E19" s="49"/>
      <c r="F19" s="24"/>
      <c r="G19" s="24"/>
      <c r="H19" s="26" t="str">
        <f>IF(COUNTA(A19:E19)=0,"",IF(OR(NOT(ISNUMBER(A19)),A19&lt;&gt;INT(A19)),"Needs: valid date",IF(OR(NOT(ISNUMBER(E19)),E19&lt;0),"Needs: nonnegative amount",IF(NOT(OR(D19="Income",D19="Expense",D19="Refund",D19="Transfer")),"Needs: transaction type",IF(D19="Income",IF(OR(C19="Paycheck",C19="Other income"),"Ready","Needs: income category"),IF(COUNTIFS(Overview!$A$17:$A$29,C19)=0,"Needs: spending category","Ready"))))))</f>
        <v/>
      </c>
    </row>
    <row r="20" ht="22.5" customHeight="1">
      <c r="A20" s="47"/>
      <c r="B20" s="24"/>
      <c r="C20" s="48"/>
      <c r="D20" s="48"/>
      <c r="E20" s="49"/>
      <c r="F20" s="24"/>
      <c r="G20" s="24"/>
      <c r="H20" s="26" t="str">
        <f>IF(COUNTA(A20:E20)=0,"",IF(OR(NOT(ISNUMBER(A20)),A20&lt;&gt;INT(A20)),"Needs: valid date",IF(OR(NOT(ISNUMBER(E20)),E20&lt;0),"Needs: nonnegative amount",IF(NOT(OR(D20="Income",D20="Expense",D20="Refund",D20="Transfer")),"Needs: transaction type",IF(D20="Income",IF(OR(C20="Paycheck",C20="Other income"),"Ready","Needs: income category"),IF(COUNTIFS(Overview!$A$17:$A$29,C20)=0,"Needs: spending category","Ready"))))))</f>
        <v/>
      </c>
    </row>
    <row r="21" ht="22.5" customHeight="1">
      <c r="A21" s="47"/>
      <c r="B21" s="24"/>
      <c r="C21" s="48"/>
      <c r="D21" s="48"/>
      <c r="E21" s="49"/>
      <c r="F21" s="24"/>
      <c r="G21" s="24"/>
      <c r="H21" s="26" t="str">
        <f>IF(COUNTA(A21:E21)=0,"",IF(OR(NOT(ISNUMBER(A21)),A21&lt;&gt;INT(A21)),"Needs: valid date",IF(OR(NOT(ISNUMBER(E21)),E21&lt;0),"Needs: nonnegative amount",IF(NOT(OR(D21="Income",D21="Expense",D21="Refund",D21="Transfer")),"Needs: transaction type",IF(D21="Income",IF(OR(C21="Paycheck",C21="Other income"),"Ready","Needs: income category"),IF(COUNTIFS(Overview!$A$17:$A$29,C21)=0,"Needs: spending category","Ready"))))))</f>
        <v/>
      </c>
    </row>
    <row r="22" ht="22.5" customHeight="1">
      <c r="A22" s="47"/>
      <c r="B22" s="24"/>
      <c r="C22" s="48"/>
      <c r="D22" s="48"/>
      <c r="E22" s="49"/>
      <c r="F22" s="24"/>
      <c r="G22" s="24"/>
      <c r="H22" s="26" t="str">
        <f>IF(COUNTA(A22:E22)=0,"",IF(OR(NOT(ISNUMBER(A22)),A22&lt;&gt;INT(A22)),"Needs: valid date",IF(OR(NOT(ISNUMBER(E22)),E22&lt;0),"Needs: nonnegative amount",IF(NOT(OR(D22="Income",D22="Expense",D22="Refund",D22="Transfer")),"Needs: transaction type",IF(D22="Income",IF(OR(C22="Paycheck",C22="Other income"),"Ready","Needs: income category"),IF(COUNTIFS(Overview!$A$17:$A$29,C22)=0,"Needs: spending category","Ready"))))))</f>
        <v/>
      </c>
    </row>
    <row r="23" ht="22.5" customHeight="1">
      <c r="A23" s="47"/>
      <c r="B23" s="24"/>
      <c r="C23" s="48"/>
      <c r="D23" s="48"/>
      <c r="E23" s="49"/>
      <c r="F23" s="24"/>
      <c r="G23" s="24"/>
      <c r="H23" s="26" t="str">
        <f>IF(COUNTA(A23:E23)=0,"",IF(OR(NOT(ISNUMBER(A23)),A23&lt;&gt;INT(A23)),"Needs: valid date",IF(OR(NOT(ISNUMBER(E23)),E23&lt;0),"Needs: nonnegative amount",IF(NOT(OR(D23="Income",D23="Expense",D23="Refund",D23="Transfer")),"Needs: transaction type",IF(D23="Income",IF(OR(C23="Paycheck",C23="Other income"),"Ready","Needs: income category"),IF(COUNTIFS(Overview!$A$17:$A$29,C23)=0,"Needs: spending category","Ready"))))))</f>
        <v/>
      </c>
    </row>
    <row r="24" ht="22.5" customHeight="1">
      <c r="A24" s="47"/>
      <c r="B24" s="24"/>
      <c r="C24" s="48"/>
      <c r="D24" s="48"/>
      <c r="E24" s="49"/>
      <c r="F24" s="24"/>
      <c r="G24" s="24"/>
      <c r="H24" s="26" t="str">
        <f>IF(COUNTA(A24:E24)=0,"",IF(OR(NOT(ISNUMBER(A24)),A24&lt;&gt;INT(A24)),"Needs: valid date",IF(OR(NOT(ISNUMBER(E24)),E24&lt;0),"Needs: nonnegative amount",IF(NOT(OR(D24="Income",D24="Expense",D24="Refund",D24="Transfer")),"Needs: transaction type",IF(D24="Income",IF(OR(C24="Paycheck",C24="Other income"),"Ready","Needs: income category"),IF(COUNTIFS(Overview!$A$17:$A$29,C24)=0,"Needs: spending category","Ready"))))))</f>
        <v/>
      </c>
    </row>
    <row r="25" ht="22.5" customHeight="1">
      <c r="A25" s="47"/>
      <c r="B25" s="24"/>
      <c r="C25" s="48"/>
      <c r="D25" s="48"/>
      <c r="E25" s="49"/>
      <c r="F25" s="24"/>
      <c r="G25" s="24"/>
      <c r="H25" s="26" t="str">
        <f>IF(COUNTA(A25:E25)=0,"",IF(OR(NOT(ISNUMBER(A25)),A25&lt;&gt;INT(A25)),"Needs: valid date",IF(OR(NOT(ISNUMBER(E25)),E25&lt;0),"Needs: nonnegative amount",IF(NOT(OR(D25="Income",D25="Expense",D25="Refund",D25="Transfer")),"Needs: transaction type",IF(D25="Income",IF(OR(C25="Paycheck",C25="Other income"),"Ready","Needs: income category"),IF(COUNTIFS(Overview!$A$17:$A$29,C25)=0,"Needs: spending category","Ready"))))))</f>
        <v/>
      </c>
    </row>
    <row r="26" ht="22.5" customHeight="1">
      <c r="A26" s="47"/>
      <c r="B26" s="24"/>
      <c r="C26" s="48"/>
      <c r="D26" s="48"/>
      <c r="E26" s="49"/>
      <c r="F26" s="24"/>
      <c r="G26" s="24"/>
      <c r="H26" s="26" t="str">
        <f>IF(COUNTA(A26:E26)=0,"",IF(OR(NOT(ISNUMBER(A26)),A26&lt;&gt;INT(A26)),"Needs: valid date",IF(OR(NOT(ISNUMBER(E26)),E26&lt;0),"Needs: nonnegative amount",IF(NOT(OR(D26="Income",D26="Expense",D26="Refund",D26="Transfer")),"Needs: transaction type",IF(D26="Income",IF(OR(C26="Paycheck",C26="Other income"),"Ready","Needs: income category"),IF(COUNTIFS(Overview!$A$17:$A$29,C26)=0,"Needs: spending category","Ready"))))))</f>
        <v/>
      </c>
    </row>
    <row r="27" ht="22.5" customHeight="1">
      <c r="A27" s="47"/>
      <c r="B27" s="24"/>
      <c r="C27" s="48"/>
      <c r="D27" s="48"/>
      <c r="E27" s="49"/>
      <c r="F27" s="24"/>
      <c r="G27" s="24"/>
      <c r="H27" s="26" t="str">
        <f>IF(COUNTA(A27:E27)=0,"",IF(OR(NOT(ISNUMBER(A27)),A27&lt;&gt;INT(A27)),"Needs: valid date",IF(OR(NOT(ISNUMBER(E27)),E27&lt;0),"Needs: nonnegative amount",IF(NOT(OR(D27="Income",D27="Expense",D27="Refund",D27="Transfer")),"Needs: transaction type",IF(D27="Income",IF(OR(C27="Paycheck",C27="Other income"),"Ready","Needs: income category"),IF(COUNTIFS(Overview!$A$17:$A$29,C27)=0,"Needs: spending category","Ready"))))))</f>
        <v/>
      </c>
    </row>
    <row r="28" ht="22.5" customHeight="1">
      <c r="A28" s="47"/>
      <c r="B28" s="24"/>
      <c r="C28" s="48"/>
      <c r="D28" s="48"/>
      <c r="E28" s="49"/>
      <c r="F28" s="24"/>
      <c r="G28" s="24"/>
      <c r="H28" s="26" t="str">
        <f>IF(COUNTA(A28:E28)=0,"",IF(OR(NOT(ISNUMBER(A28)),A28&lt;&gt;INT(A28)),"Needs: valid date",IF(OR(NOT(ISNUMBER(E28)),E28&lt;0),"Needs: nonnegative amount",IF(NOT(OR(D28="Income",D28="Expense",D28="Refund",D28="Transfer")),"Needs: transaction type",IF(D28="Income",IF(OR(C28="Paycheck",C28="Other income"),"Ready","Needs: income category"),IF(COUNTIFS(Overview!$A$17:$A$29,C28)=0,"Needs: spending category","Ready"))))))</f>
        <v/>
      </c>
    </row>
    <row r="29" ht="22.5" customHeight="1">
      <c r="A29" s="47"/>
      <c r="B29" s="24"/>
      <c r="C29" s="48"/>
      <c r="D29" s="48"/>
      <c r="E29" s="49"/>
      <c r="F29" s="24"/>
      <c r="G29" s="24"/>
      <c r="H29" s="26" t="str">
        <f>IF(COUNTA(A29:E29)=0,"",IF(OR(NOT(ISNUMBER(A29)),A29&lt;&gt;INT(A29)),"Needs: valid date",IF(OR(NOT(ISNUMBER(E29)),E29&lt;0),"Needs: nonnegative amount",IF(NOT(OR(D29="Income",D29="Expense",D29="Refund",D29="Transfer")),"Needs: transaction type",IF(D29="Income",IF(OR(C29="Paycheck",C29="Other income"),"Ready","Needs: income category"),IF(COUNTIFS(Overview!$A$17:$A$29,C29)=0,"Needs: spending category","Ready"))))))</f>
        <v/>
      </c>
    </row>
    <row r="30" ht="22.5" customHeight="1">
      <c r="A30" s="47"/>
      <c r="B30" s="24"/>
      <c r="C30" s="48"/>
      <c r="D30" s="48"/>
      <c r="E30" s="49"/>
      <c r="F30" s="24"/>
      <c r="G30" s="24"/>
      <c r="H30" s="26" t="str">
        <f>IF(COUNTA(A30:E30)=0,"",IF(OR(NOT(ISNUMBER(A30)),A30&lt;&gt;INT(A30)),"Needs: valid date",IF(OR(NOT(ISNUMBER(E30)),E30&lt;0),"Needs: nonnegative amount",IF(NOT(OR(D30="Income",D30="Expense",D30="Refund",D30="Transfer")),"Needs: transaction type",IF(D30="Income",IF(OR(C30="Paycheck",C30="Other income"),"Ready","Needs: income category"),IF(COUNTIFS(Overview!$A$17:$A$29,C30)=0,"Needs: spending category","Ready"))))))</f>
        <v/>
      </c>
    </row>
    <row r="31" ht="22.5" customHeight="1">
      <c r="A31" s="47"/>
      <c r="B31" s="24"/>
      <c r="C31" s="48"/>
      <c r="D31" s="48"/>
      <c r="E31" s="49"/>
      <c r="F31" s="24"/>
      <c r="G31" s="24"/>
      <c r="H31" s="26" t="str">
        <f>IF(COUNTA(A31:E31)=0,"",IF(OR(NOT(ISNUMBER(A31)),A31&lt;&gt;INT(A31)),"Needs: valid date",IF(OR(NOT(ISNUMBER(E31)),E31&lt;0),"Needs: nonnegative amount",IF(NOT(OR(D31="Income",D31="Expense",D31="Refund",D31="Transfer")),"Needs: transaction type",IF(D31="Income",IF(OR(C31="Paycheck",C31="Other income"),"Ready","Needs: income category"),IF(COUNTIFS(Overview!$A$17:$A$29,C31)=0,"Needs: spending category","Ready"))))))</f>
        <v/>
      </c>
    </row>
    <row r="32" ht="22.5" customHeight="1">
      <c r="A32" s="47"/>
      <c r="B32" s="24"/>
      <c r="C32" s="48"/>
      <c r="D32" s="48"/>
      <c r="E32" s="49"/>
      <c r="F32" s="24"/>
      <c r="G32" s="24"/>
      <c r="H32" s="26" t="str">
        <f>IF(COUNTA(A32:E32)=0,"",IF(OR(NOT(ISNUMBER(A32)),A32&lt;&gt;INT(A32)),"Needs: valid date",IF(OR(NOT(ISNUMBER(E32)),E32&lt;0),"Needs: nonnegative amount",IF(NOT(OR(D32="Income",D32="Expense",D32="Refund",D32="Transfer")),"Needs: transaction type",IF(D32="Income",IF(OR(C32="Paycheck",C32="Other income"),"Ready","Needs: income category"),IF(COUNTIFS(Overview!$A$17:$A$29,C32)=0,"Needs: spending category","Ready"))))))</f>
        <v/>
      </c>
    </row>
    <row r="33" ht="22.5" customHeight="1">
      <c r="A33" s="47"/>
      <c r="B33" s="24"/>
      <c r="C33" s="48"/>
      <c r="D33" s="48"/>
      <c r="E33" s="49"/>
      <c r="F33" s="24"/>
      <c r="G33" s="24"/>
      <c r="H33" s="26" t="str">
        <f>IF(COUNTA(A33:E33)=0,"",IF(OR(NOT(ISNUMBER(A33)),A33&lt;&gt;INT(A33)),"Needs: valid date",IF(OR(NOT(ISNUMBER(E33)),E33&lt;0),"Needs: nonnegative amount",IF(NOT(OR(D33="Income",D33="Expense",D33="Refund",D33="Transfer")),"Needs: transaction type",IF(D33="Income",IF(OR(C33="Paycheck",C33="Other income"),"Ready","Needs: income category"),IF(COUNTIFS(Overview!$A$17:$A$29,C33)=0,"Needs: spending category","Ready"))))))</f>
        <v/>
      </c>
    </row>
    <row r="34" ht="22.5" customHeight="1">
      <c r="A34" s="47"/>
      <c r="B34" s="24"/>
      <c r="C34" s="48"/>
      <c r="D34" s="48"/>
      <c r="E34" s="49"/>
      <c r="F34" s="24"/>
      <c r="G34" s="24"/>
      <c r="H34" s="26" t="str">
        <f>IF(COUNTA(A34:E34)=0,"",IF(OR(NOT(ISNUMBER(A34)),A34&lt;&gt;INT(A34)),"Needs: valid date",IF(OR(NOT(ISNUMBER(E34)),E34&lt;0),"Needs: nonnegative amount",IF(NOT(OR(D34="Income",D34="Expense",D34="Refund",D34="Transfer")),"Needs: transaction type",IF(D34="Income",IF(OR(C34="Paycheck",C34="Other income"),"Ready","Needs: income category"),IF(COUNTIFS(Overview!$A$17:$A$29,C34)=0,"Needs: spending category","Ready"))))))</f>
        <v/>
      </c>
    </row>
    <row r="35" ht="22.5" customHeight="1">
      <c r="A35" s="47"/>
      <c r="B35" s="24"/>
      <c r="C35" s="48"/>
      <c r="D35" s="48"/>
      <c r="E35" s="49"/>
      <c r="F35" s="24"/>
      <c r="G35" s="24"/>
      <c r="H35" s="26" t="str">
        <f>IF(COUNTA(A35:E35)=0,"",IF(OR(NOT(ISNUMBER(A35)),A35&lt;&gt;INT(A35)),"Needs: valid date",IF(OR(NOT(ISNUMBER(E35)),E35&lt;0),"Needs: nonnegative amount",IF(NOT(OR(D35="Income",D35="Expense",D35="Refund",D35="Transfer")),"Needs: transaction type",IF(D35="Income",IF(OR(C35="Paycheck",C35="Other income"),"Ready","Needs: income category"),IF(COUNTIFS(Overview!$A$17:$A$29,C35)=0,"Needs: spending category","Ready"))))))</f>
        <v/>
      </c>
    </row>
    <row r="36" ht="22.5" customHeight="1">
      <c r="A36" s="47"/>
      <c r="B36" s="24"/>
      <c r="C36" s="48"/>
      <c r="D36" s="48"/>
      <c r="E36" s="49"/>
      <c r="F36" s="24"/>
      <c r="G36" s="24"/>
      <c r="H36" s="26" t="str">
        <f>IF(COUNTA(A36:E36)=0,"",IF(OR(NOT(ISNUMBER(A36)),A36&lt;&gt;INT(A36)),"Needs: valid date",IF(OR(NOT(ISNUMBER(E36)),E36&lt;0),"Needs: nonnegative amount",IF(NOT(OR(D36="Income",D36="Expense",D36="Refund",D36="Transfer")),"Needs: transaction type",IF(D36="Income",IF(OR(C36="Paycheck",C36="Other income"),"Ready","Needs: income category"),IF(COUNTIFS(Overview!$A$17:$A$29,C36)=0,"Needs: spending category","Ready"))))))</f>
        <v/>
      </c>
    </row>
    <row r="37" ht="22.5" customHeight="1">
      <c r="A37" s="47"/>
      <c r="B37" s="24"/>
      <c r="C37" s="48"/>
      <c r="D37" s="48"/>
      <c r="E37" s="49"/>
      <c r="F37" s="24"/>
      <c r="G37" s="24"/>
      <c r="H37" s="26" t="str">
        <f>IF(COUNTA(A37:E37)=0,"",IF(OR(NOT(ISNUMBER(A37)),A37&lt;&gt;INT(A37)),"Needs: valid date",IF(OR(NOT(ISNUMBER(E37)),E37&lt;0),"Needs: nonnegative amount",IF(NOT(OR(D37="Income",D37="Expense",D37="Refund",D37="Transfer")),"Needs: transaction type",IF(D37="Income",IF(OR(C37="Paycheck",C37="Other income"),"Ready","Needs: income category"),IF(COUNTIFS(Overview!$A$17:$A$29,C37)=0,"Needs: spending category","Ready"))))))</f>
        <v/>
      </c>
    </row>
    <row r="38" ht="22.5" customHeight="1">
      <c r="A38" s="47"/>
      <c r="B38" s="24"/>
      <c r="C38" s="48"/>
      <c r="D38" s="48"/>
      <c r="E38" s="49"/>
      <c r="F38" s="24"/>
      <c r="G38" s="24"/>
      <c r="H38" s="26" t="str">
        <f>IF(COUNTA(A38:E38)=0,"",IF(OR(NOT(ISNUMBER(A38)),A38&lt;&gt;INT(A38)),"Needs: valid date",IF(OR(NOT(ISNUMBER(E38)),E38&lt;0),"Needs: nonnegative amount",IF(NOT(OR(D38="Income",D38="Expense",D38="Refund",D38="Transfer")),"Needs: transaction type",IF(D38="Income",IF(OR(C38="Paycheck",C38="Other income"),"Ready","Needs: income category"),IF(COUNTIFS(Overview!$A$17:$A$29,C38)=0,"Needs: spending category","Ready"))))))</f>
        <v/>
      </c>
    </row>
    <row r="39" ht="22.5" customHeight="1">
      <c r="A39" s="47"/>
      <c r="B39" s="24"/>
      <c r="C39" s="48"/>
      <c r="D39" s="48"/>
      <c r="E39" s="49"/>
      <c r="F39" s="24"/>
      <c r="G39" s="24"/>
      <c r="H39" s="26" t="str">
        <f>IF(COUNTA(A39:E39)=0,"",IF(OR(NOT(ISNUMBER(A39)),A39&lt;&gt;INT(A39)),"Needs: valid date",IF(OR(NOT(ISNUMBER(E39)),E39&lt;0),"Needs: nonnegative amount",IF(NOT(OR(D39="Income",D39="Expense",D39="Refund",D39="Transfer")),"Needs: transaction type",IF(D39="Income",IF(OR(C39="Paycheck",C39="Other income"),"Ready","Needs: income category"),IF(COUNTIFS(Overview!$A$17:$A$29,C39)=0,"Needs: spending category","Ready"))))))</f>
        <v/>
      </c>
    </row>
    <row r="40" ht="22.5" customHeight="1">
      <c r="A40" s="47"/>
      <c r="B40" s="24"/>
      <c r="C40" s="48"/>
      <c r="D40" s="48"/>
      <c r="E40" s="49"/>
      <c r="F40" s="24"/>
      <c r="G40" s="24"/>
      <c r="H40" s="26" t="str">
        <f>IF(COUNTA(A40:E40)=0,"",IF(OR(NOT(ISNUMBER(A40)),A40&lt;&gt;INT(A40)),"Needs: valid date",IF(OR(NOT(ISNUMBER(E40)),E40&lt;0),"Needs: nonnegative amount",IF(NOT(OR(D40="Income",D40="Expense",D40="Refund",D40="Transfer")),"Needs: transaction type",IF(D40="Income",IF(OR(C40="Paycheck",C40="Other income"),"Ready","Needs: income category"),IF(COUNTIFS(Overview!$A$17:$A$29,C40)=0,"Needs: spending category","Ready"))))))</f>
        <v/>
      </c>
    </row>
    <row r="41" ht="22.5" customHeight="1">
      <c r="A41" s="47"/>
      <c r="B41" s="24"/>
      <c r="C41" s="48"/>
      <c r="D41" s="48"/>
      <c r="E41" s="49"/>
      <c r="F41" s="24"/>
      <c r="G41" s="24"/>
      <c r="H41" s="26" t="str">
        <f>IF(COUNTA(A41:E41)=0,"",IF(OR(NOT(ISNUMBER(A41)),A41&lt;&gt;INT(A41)),"Needs: valid date",IF(OR(NOT(ISNUMBER(E41)),E41&lt;0),"Needs: nonnegative amount",IF(NOT(OR(D41="Income",D41="Expense",D41="Refund",D41="Transfer")),"Needs: transaction type",IF(D41="Income",IF(OR(C41="Paycheck",C41="Other income"),"Ready","Needs: income category"),IF(COUNTIFS(Overview!$A$17:$A$29,C41)=0,"Needs: spending category","Ready"))))))</f>
        <v/>
      </c>
    </row>
    <row r="42" ht="22.5" customHeight="1">
      <c r="A42" s="47"/>
      <c r="B42" s="24"/>
      <c r="C42" s="48"/>
      <c r="D42" s="48"/>
      <c r="E42" s="49"/>
      <c r="F42" s="24"/>
      <c r="G42" s="24"/>
      <c r="H42" s="26" t="str">
        <f>IF(COUNTA(A42:E42)=0,"",IF(OR(NOT(ISNUMBER(A42)),A42&lt;&gt;INT(A42)),"Needs: valid date",IF(OR(NOT(ISNUMBER(E42)),E42&lt;0),"Needs: nonnegative amount",IF(NOT(OR(D42="Income",D42="Expense",D42="Refund",D42="Transfer")),"Needs: transaction type",IF(D42="Income",IF(OR(C42="Paycheck",C42="Other income"),"Ready","Needs: income category"),IF(COUNTIFS(Overview!$A$17:$A$29,C42)=0,"Needs: spending category","Ready"))))))</f>
        <v/>
      </c>
    </row>
    <row r="43" ht="22.5" customHeight="1">
      <c r="A43" s="47"/>
      <c r="B43" s="24"/>
      <c r="C43" s="48"/>
      <c r="D43" s="48"/>
      <c r="E43" s="49"/>
      <c r="F43" s="24"/>
      <c r="G43" s="24"/>
      <c r="H43" s="26" t="str">
        <f>IF(COUNTA(A43:E43)=0,"",IF(OR(NOT(ISNUMBER(A43)),A43&lt;&gt;INT(A43)),"Needs: valid date",IF(OR(NOT(ISNUMBER(E43)),E43&lt;0),"Needs: nonnegative amount",IF(NOT(OR(D43="Income",D43="Expense",D43="Refund",D43="Transfer")),"Needs: transaction type",IF(D43="Income",IF(OR(C43="Paycheck",C43="Other income"),"Ready","Needs: income category"),IF(COUNTIFS(Overview!$A$17:$A$29,C43)=0,"Needs: spending category","Ready"))))))</f>
        <v/>
      </c>
    </row>
    <row r="44" ht="22.5" customHeight="1">
      <c r="A44" s="47"/>
      <c r="B44" s="24"/>
      <c r="C44" s="48"/>
      <c r="D44" s="48"/>
      <c r="E44" s="49"/>
      <c r="F44" s="24"/>
      <c r="G44" s="24"/>
      <c r="H44" s="26" t="str">
        <f>IF(COUNTA(A44:E44)=0,"",IF(OR(NOT(ISNUMBER(A44)),A44&lt;&gt;INT(A44)),"Needs: valid date",IF(OR(NOT(ISNUMBER(E44)),E44&lt;0),"Needs: nonnegative amount",IF(NOT(OR(D44="Income",D44="Expense",D44="Refund",D44="Transfer")),"Needs: transaction type",IF(D44="Income",IF(OR(C44="Paycheck",C44="Other income"),"Ready","Needs: income category"),IF(COUNTIFS(Overview!$A$17:$A$29,C44)=0,"Needs: spending category","Ready"))))))</f>
        <v/>
      </c>
    </row>
    <row r="45" ht="22.5" customHeight="1">
      <c r="A45" s="47"/>
      <c r="B45" s="24"/>
      <c r="C45" s="48"/>
      <c r="D45" s="48"/>
      <c r="E45" s="49"/>
      <c r="F45" s="24"/>
      <c r="G45" s="24"/>
      <c r="H45" s="26" t="str">
        <f>IF(COUNTA(A45:E45)=0,"",IF(OR(NOT(ISNUMBER(A45)),A45&lt;&gt;INT(A45)),"Needs: valid date",IF(OR(NOT(ISNUMBER(E45)),E45&lt;0),"Needs: nonnegative amount",IF(NOT(OR(D45="Income",D45="Expense",D45="Refund",D45="Transfer")),"Needs: transaction type",IF(D45="Income",IF(OR(C45="Paycheck",C45="Other income"),"Ready","Needs: income category"),IF(COUNTIFS(Overview!$A$17:$A$29,C45)=0,"Needs: spending category","Ready"))))))</f>
        <v/>
      </c>
    </row>
    <row r="46" ht="22.5" customHeight="1">
      <c r="A46" s="47"/>
      <c r="B46" s="24"/>
      <c r="C46" s="48"/>
      <c r="D46" s="48"/>
      <c r="E46" s="49"/>
      <c r="F46" s="24"/>
      <c r="G46" s="24"/>
      <c r="H46" s="26" t="str">
        <f>IF(COUNTA(A46:E46)=0,"",IF(OR(NOT(ISNUMBER(A46)),A46&lt;&gt;INT(A46)),"Needs: valid date",IF(OR(NOT(ISNUMBER(E46)),E46&lt;0),"Needs: nonnegative amount",IF(NOT(OR(D46="Income",D46="Expense",D46="Refund",D46="Transfer")),"Needs: transaction type",IF(D46="Income",IF(OR(C46="Paycheck",C46="Other income"),"Ready","Needs: income category"),IF(COUNTIFS(Overview!$A$17:$A$29,C46)=0,"Needs: spending category","Ready"))))))</f>
        <v/>
      </c>
    </row>
    <row r="47" ht="22.5" customHeight="1">
      <c r="A47" s="47"/>
      <c r="B47" s="24"/>
      <c r="C47" s="48"/>
      <c r="D47" s="48"/>
      <c r="E47" s="49"/>
      <c r="F47" s="24"/>
      <c r="G47" s="24"/>
      <c r="H47" s="26" t="str">
        <f>IF(COUNTA(A47:E47)=0,"",IF(OR(NOT(ISNUMBER(A47)),A47&lt;&gt;INT(A47)),"Needs: valid date",IF(OR(NOT(ISNUMBER(E47)),E47&lt;0),"Needs: nonnegative amount",IF(NOT(OR(D47="Income",D47="Expense",D47="Refund",D47="Transfer")),"Needs: transaction type",IF(D47="Income",IF(OR(C47="Paycheck",C47="Other income"),"Ready","Needs: income category"),IF(COUNTIFS(Overview!$A$17:$A$29,C47)=0,"Needs: spending category","Ready"))))))</f>
        <v/>
      </c>
    </row>
    <row r="48" ht="22.5" customHeight="1">
      <c r="A48" s="47"/>
      <c r="B48" s="24"/>
      <c r="C48" s="48"/>
      <c r="D48" s="48"/>
      <c r="E48" s="49"/>
      <c r="F48" s="24"/>
      <c r="G48" s="24"/>
      <c r="H48" s="26" t="str">
        <f>IF(COUNTA(A48:E48)=0,"",IF(OR(NOT(ISNUMBER(A48)),A48&lt;&gt;INT(A48)),"Needs: valid date",IF(OR(NOT(ISNUMBER(E48)),E48&lt;0),"Needs: nonnegative amount",IF(NOT(OR(D48="Income",D48="Expense",D48="Refund",D48="Transfer")),"Needs: transaction type",IF(D48="Income",IF(OR(C48="Paycheck",C48="Other income"),"Ready","Needs: income category"),IF(COUNTIFS(Overview!$A$17:$A$29,C48)=0,"Needs: spending category","Ready"))))))</f>
        <v/>
      </c>
    </row>
    <row r="49" ht="22.5" customHeight="1">
      <c r="A49" s="47"/>
      <c r="B49" s="24"/>
      <c r="C49" s="48"/>
      <c r="D49" s="48"/>
      <c r="E49" s="49"/>
      <c r="F49" s="24"/>
      <c r="G49" s="24"/>
      <c r="H49" s="26" t="str">
        <f>IF(COUNTA(A49:E49)=0,"",IF(OR(NOT(ISNUMBER(A49)),A49&lt;&gt;INT(A49)),"Needs: valid date",IF(OR(NOT(ISNUMBER(E49)),E49&lt;0),"Needs: nonnegative amount",IF(NOT(OR(D49="Income",D49="Expense",D49="Refund",D49="Transfer")),"Needs: transaction type",IF(D49="Income",IF(OR(C49="Paycheck",C49="Other income"),"Ready","Needs: income category"),IF(COUNTIFS(Overview!$A$17:$A$29,C49)=0,"Needs: spending category","Ready"))))))</f>
        <v/>
      </c>
    </row>
    <row r="50" ht="22.5" customHeight="1">
      <c r="A50" s="47"/>
      <c r="B50" s="24"/>
      <c r="C50" s="48"/>
      <c r="D50" s="48"/>
      <c r="E50" s="49"/>
      <c r="F50" s="24"/>
      <c r="G50" s="24"/>
      <c r="H50" s="26" t="str">
        <f>IF(COUNTA(A50:E50)=0,"",IF(OR(NOT(ISNUMBER(A50)),A50&lt;&gt;INT(A50)),"Needs: valid date",IF(OR(NOT(ISNUMBER(E50)),E50&lt;0),"Needs: nonnegative amount",IF(NOT(OR(D50="Income",D50="Expense",D50="Refund",D50="Transfer")),"Needs: transaction type",IF(D50="Income",IF(OR(C50="Paycheck",C50="Other income"),"Ready","Needs: income category"),IF(COUNTIFS(Overview!$A$17:$A$29,C50)=0,"Needs: spending category","Ready"))))))</f>
        <v/>
      </c>
    </row>
    <row r="51" ht="22.5" customHeight="1">
      <c r="A51" s="47"/>
      <c r="B51" s="24"/>
      <c r="C51" s="48"/>
      <c r="D51" s="48"/>
      <c r="E51" s="49"/>
      <c r="F51" s="24"/>
      <c r="G51" s="24"/>
      <c r="H51" s="26" t="str">
        <f>IF(COUNTA(A51:E51)=0,"",IF(OR(NOT(ISNUMBER(A51)),A51&lt;&gt;INT(A51)),"Needs: valid date",IF(OR(NOT(ISNUMBER(E51)),E51&lt;0),"Needs: nonnegative amount",IF(NOT(OR(D51="Income",D51="Expense",D51="Refund",D51="Transfer")),"Needs: transaction type",IF(D51="Income",IF(OR(C51="Paycheck",C51="Other income"),"Ready","Needs: income category"),IF(COUNTIFS(Overview!$A$17:$A$29,C51)=0,"Needs: spending category","Ready"))))))</f>
        <v/>
      </c>
    </row>
    <row r="52" ht="22.5" customHeight="1">
      <c r="A52" s="47"/>
      <c r="B52" s="24"/>
      <c r="C52" s="48"/>
      <c r="D52" s="48"/>
      <c r="E52" s="49"/>
      <c r="F52" s="24"/>
      <c r="G52" s="24"/>
      <c r="H52" s="26" t="str">
        <f>IF(COUNTA(A52:E52)=0,"",IF(OR(NOT(ISNUMBER(A52)),A52&lt;&gt;INT(A52)),"Needs: valid date",IF(OR(NOT(ISNUMBER(E52)),E52&lt;0),"Needs: nonnegative amount",IF(NOT(OR(D52="Income",D52="Expense",D52="Refund",D52="Transfer")),"Needs: transaction type",IF(D52="Income",IF(OR(C52="Paycheck",C52="Other income"),"Ready","Needs: income category"),IF(COUNTIFS(Overview!$A$17:$A$29,C52)=0,"Needs: spending category","Ready"))))))</f>
        <v/>
      </c>
    </row>
    <row r="53" ht="22.5" customHeight="1">
      <c r="A53" s="47"/>
      <c r="B53" s="24"/>
      <c r="C53" s="48"/>
      <c r="D53" s="48"/>
      <c r="E53" s="49"/>
      <c r="F53" s="24"/>
      <c r="G53" s="24"/>
      <c r="H53" s="26" t="str">
        <f>IF(COUNTA(A53:E53)=0,"",IF(OR(NOT(ISNUMBER(A53)),A53&lt;&gt;INT(A53)),"Needs: valid date",IF(OR(NOT(ISNUMBER(E53)),E53&lt;0),"Needs: nonnegative amount",IF(NOT(OR(D53="Income",D53="Expense",D53="Refund",D53="Transfer")),"Needs: transaction type",IF(D53="Income",IF(OR(C53="Paycheck",C53="Other income"),"Ready","Needs: income category"),IF(COUNTIFS(Overview!$A$17:$A$29,C53)=0,"Needs: spending category","Ready"))))))</f>
        <v/>
      </c>
    </row>
    <row r="54" ht="22.5" customHeight="1">
      <c r="A54" s="47"/>
      <c r="B54" s="24"/>
      <c r="C54" s="48"/>
      <c r="D54" s="48"/>
      <c r="E54" s="49"/>
      <c r="F54" s="24"/>
      <c r="G54" s="24"/>
      <c r="H54" s="26" t="str">
        <f>IF(COUNTA(A54:E54)=0,"",IF(OR(NOT(ISNUMBER(A54)),A54&lt;&gt;INT(A54)),"Needs: valid date",IF(OR(NOT(ISNUMBER(E54)),E54&lt;0),"Needs: nonnegative amount",IF(NOT(OR(D54="Income",D54="Expense",D54="Refund",D54="Transfer")),"Needs: transaction type",IF(D54="Income",IF(OR(C54="Paycheck",C54="Other income"),"Ready","Needs: income category"),IF(COUNTIFS(Overview!$A$17:$A$29,C54)=0,"Needs: spending category","Ready"))))))</f>
        <v/>
      </c>
    </row>
    <row r="55" ht="22.5" customHeight="1">
      <c r="A55" s="47"/>
      <c r="B55" s="24"/>
      <c r="C55" s="48"/>
      <c r="D55" s="48"/>
      <c r="E55" s="49"/>
      <c r="F55" s="24"/>
      <c r="G55" s="24"/>
      <c r="H55" s="26" t="str">
        <f>IF(COUNTA(A55:E55)=0,"",IF(OR(NOT(ISNUMBER(A55)),A55&lt;&gt;INT(A55)),"Needs: valid date",IF(OR(NOT(ISNUMBER(E55)),E55&lt;0),"Needs: nonnegative amount",IF(NOT(OR(D55="Income",D55="Expense",D55="Refund",D55="Transfer")),"Needs: transaction type",IF(D55="Income",IF(OR(C55="Paycheck",C55="Other income"),"Ready","Needs: income category"),IF(COUNTIFS(Overview!$A$17:$A$29,C55)=0,"Needs: spending category","Ready"))))))</f>
        <v/>
      </c>
    </row>
    <row r="56" ht="22.5" customHeight="1">
      <c r="A56" s="47"/>
      <c r="B56" s="24"/>
      <c r="C56" s="48"/>
      <c r="D56" s="48"/>
      <c r="E56" s="49"/>
      <c r="F56" s="24"/>
      <c r="G56" s="24"/>
      <c r="H56" s="26" t="str">
        <f>IF(COUNTA(A56:E56)=0,"",IF(OR(NOT(ISNUMBER(A56)),A56&lt;&gt;INT(A56)),"Needs: valid date",IF(OR(NOT(ISNUMBER(E56)),E56&lt;0),"Needs: nonnegative amount",IF(NOT(OR(D56="Income",D56="Expense",D56="Refund",D56="Transfer")),"Needs: transaction type",IF(D56="Income",IF(OR(C56="Paycheck",C56="Other income"),"Ready","Needs: income category"),IF(COUNTIFS(Overview!$A$17:$A$29,C56)=0,"Needs: spending category","Ready"))))))</f>
        <v/>
      </c>
    </row>
    <row r="57" ht="22.5" customHeight="1">
      <c r="A57" s="47"/>
      <c r="B57" s="24"/>
      <c r="C57" s="48"/>
      <c r="D57" s="48"/>
      <c r="E57" s="49"/>
      <c r="F57" s="24"/>
      <c r="G57" s="24"/>
      <c r="H57" s="26" t="str">
        <f>IF(COUNTA(A57:E57)=0,"",IF(OR(NOT(ISNUMBER(A57)),A57&lt;&gt;INT(A57)),"Needs: valid date",IF(OR(NOT(ISNUMBER(E57)),E57&lt;0),"Needs: nonnegative amount",IF(NOT(OR(D57="Income",D57="Expense",D57="Refund",D57="Transfer")),"Needs: transaction type",IF(D57="Income",IF(OR(C57="Paycheck",C57="Other income"),"Ready","Needs: income category"),IF(COUNTIFS(Overview!$A$17:$A$29,C57)=0,"Needs: spending category","Ready"))))))</f>
        <v/>
      </c>
    </row>
    <row r="58" ht="22.5" customHeight="1">
      <c r="A58" s="47"/>
      <c r="B58" s="24"/>
      <c r="C58" s="48"/>
      <c r="D58" s="48"/>
      <c r="E58" s="49"/>
      <c r="F58" s="24"/>
      <c r="G58" s="24"/>
      <c r="H58" s="26" t="str">
        <f>IF(COUNTA(A58:E58)=0,"",IF(OR(NOT(ISNUMBER(A58)),A58&lt;&gt;INT(A58)),"Needs: valid date",IF(OR(NOT(ISNUMBER(E58)),E58&lt;0),"Needs: nonnegative amount",IF(NOT(OR(D58="Income",D58="Expense",D58="Refund",D58="Transfer")),"Needs: transaction type",IF(D58="Income",IF(OR(C58="Paycheck",C58="Other income"),"Ready","Needs: income category"),IF(COUNTIFS(Overview!$A$17:$A$29,C58)=0,"Needs: spending category","Ready"))))))</f>
        <v/>
      </c>
    </row>
    <row r="59" ht="22.5" customHeight="1">
      <c r="A59" s="47"/>
      <c r="B59" s="24"/>
      <c r="C59" s="48"/>
      <c r="D59" s="48"/>
      <c r="E59" s="49"/>
      <c r="F59" s="24"/>
      <c r="G59" s="24"/>
      <c r="H59" s="26" t="str">
        <f>IF(COUNTA(A59:E59)=0,"",IF(OR(NOT(ISNUMBER(A59)),A59&lt;&gt;INT(A59)),"Needs: valid date",IF(OR(NOT(ISNUMBER(E59)),E59&lt;0),"Needs: nonnegative amount",IF(NOT(OR(D59="Income",D59="Expense",D59="Refund",D59="Transfer")),"Needs: transaction type",IF(D59="Income",IF(OR(C59="Paycheck",C59="Other income"),"Ready","Needs: income category"),IF(COUNTIFS(Overview!$A$17:$A$29,C59)=0,"Needs: spending category","Ready"))))))</f>
        <v/>
      </c>
    </row>
    <row r="60" ht="22.5" customHeight="1">
      <c r="A60" s="47"/>
      <c r="B60" s="24"/>
      <c r="C60" s="48"/>
      <c r="D60" s="48"/>
      <c r="E60" s="49"/>
      <c r="F60" s="24"/>
      <c r="G60" s="24"/>
      <c r="H60" s="26" t="str">
        <f>IF(COUNTA(A60:E60)=0,"",IF(OR(NOT(ISNUMBER(A60)),A60&lt;&gt;INT(A60)),"Needs: valid date",IF(OR(NOT(ISNUMBER(E60)),E60&lt;0),"Needs: nonnegative amount",IF(NOT(OR(D60="Income",D60="Expense",D60="Refund",D60="Transfer")),"Needs: transaction type",IF(D60="Income",IF(OR(C60="Paycheck",C60="Other income"),"Ready","Needs: income category"),IF(COUNTIFS(Overview!$A$17:$A$29,C60)=0,"Needs: spending category","Ready"))))))</f>
        <v/>
      </c>
    </row>
    <row r="61" ht="22.5" customHeight="1">
      <c r="A61" s="47"/>
      <c r="B61" s="24"/>
      <c r="C61" s="48"/>
      <c r="D61" s="48"/>
      <c r="E61" s="49"/>
      <c r="F61" s="24"/>
      <c r="G61" s="24"/>
      <c r="H61" s="26" t="str">
        <f>IF(COUNTA(A61:E61)=0,"",IF(OR(NOT(ISNUMBER(A61)),A61&lt;&gt;INT(A61)),"Needs: valid date",IF(OR(NOT(ISNUMBER(E61)),E61&lt;0),"Needs: nonnegative amount",IF(NOT(OR(D61="Income",D61="Expense",D61="Refund",D61="Transfer")),"Needs: transaction type",IF(D61="Income",IF(OR(C61="Paycheck",C61="Other income"),"Ready","Needs: income category"),IF(COUNTIFS(Overview!$A$17:$A$29,C61)=0,"Needs: spending category","Ready"))))))</f>
        <v/>
      </c>
    </row>
    <row r="62" ht="22.5" customHeight="1">
      <c r="A62" s="47"/>
      <c r="B62" s="24"/>
      <c r="C62" s="48"/>
      <c r="D62" s="48"/>
      <c r="E62" s="49"/>
      <c r="F62" s="24"/>
      <c r="G62" s="24"/>
      <c r="H62" s="26" t="str">
        <f>IF(COUNTA(A62:E62)=0,"",IF(OR(NOT(ISNUMBER(A62)),A62&lt;&gt;INT(A62)),"Needs: valid date",IF(OR(NOT(ISNUMBER(E62)),E62&lt;0),"Needs: nonnegative amount",IF(NOT(OR(D62="Income",D62="Expense",D62="Refund",D62="Transfer")),"Needs: transaction type",IF(D62="Income",IF(OR(C62="Paycheck",C62="Other income"),"Ready","Needs: income category"),IF(COUNTIFS(Overview!$A$17:$A$29,C62)=0,"Needs: spending category","Ready"))))))</f>
        <v/>
      </c>
    </row>
    <row r="63" ht="22.5" customHeight="1">
      <c r="A63" s="47"/>
      <c r="B63" s="24"/>
      <c r="C63" s="48"/>
      <c r="D63" s="48"/>
      <c r="E63" s="49"/>
      <c r="F63" s="24"/>
      <c r="G63" s="24"/>
      <c r="H63" s="26" t="str">
        <f>IF(COUNTA(A63:E63)=0,"",IF(OR(NOT(ISNUMBER(A63)),A63&lt;&gt;INT(A63)),"Needs: valid date",IF(OR(NOT(ISNUMBER(E63)),E63&lt;0),"Needs: nonnegative amount",IF(NOT(OR(D63="Income",D63="Expense",D63="Refund",D63="Transfer")),"Needs: transaction type",IF(D63="Income",IF(OR(C63="Paycheck",C63="Other income"),"Ready","Needs: income category"),IF(COUNTIFS(Overview!$A$17:$A$29,C63)=0,"Needs: spending category","Ready"))))))</f>
        <v/>
      </c>
    </row>
    <row r="64" ht="22.5" customHeight="1">
      <c r="A64" s="47"/>
      <c r="B64" s="24"/>
      <c r="C64" s="48"/>
      <c r="D64" s="48"/>
      <c r="E64" s="49"/>
      <c r="F64" s="24"/>
      <c r="G64" s="24"/>
      <c r="H64" s="26" t="str">
        <f>IF(COUNTA(A64:E64)=0,"",IF(OR(NOT(ISNUMBER(A64)),A64&lt;&gt;INT(A64)),"Needs: valid date",IF(OR(NOT(ISNUMBER(E64)),E64&lt;0),"Needs: nonnegative amount",IF(NOT(OR(D64="Income",D64="Expense",D64="Refund",D64="Transfer")),"Needs: transaction type",IF(D64="Income",IF(OR(C64="Paycheck",C64="Other income"),"Ready","Needs: income category"),IF(COUNTIFS(Overview!$A$17:$A$29,C64)=0,"Needs: spending category","Ready"))))))</f>
        <v/>
      </c>
    </row>
    <row r="65" ht="22.5" customHeight="1">
      <c r="A65" s="47"/>
      <c r="B65" s="24"/>
      <c r="C65" s="48"/>
      <c r="D65" s="48"/>
      <c r="E65" s="49"/>
      <c r="F65" s="24"/>
      <c r="G65" s="24"/>
      <c r="H65" s="26" t="str">
        <f>IF(COUNTA(A65:E65)=0,"",IF(OR(NOT(ISNUMBER(A65)),A65&lt;&gt;INT(A65)),"Needs: valid date",IF(OR(NOT(ISNUMBER(E65)),E65&lt;0),"Needs: nonnegative amount",IF(NOT(OR(D65="Income",D65="Expense",D65="Refund",D65="Transfer")),"Needs: transaction type",IF(D65="Income",IF(OR(C65="Paycheck",C65="Other income"),"Ready","Needs: income category"),IF(COUNTIFS(Overview!$A$17:$A$29,C65)=0,"Needs: spending category","Ready"))))))</f>
        <v/>
      </c>
    </row>
    <row r="66" ht="22.5" customHeight="1">
      <c r="A66" s="47"/>
      <c r="B66" s="24"/>
      <c r="C66" s="48"/>
      <c r="D66" s="48"/>
      <c r="E66" s="49"/>
      <c r="F66" s="24"/>
      <c r="G66" s="24"/>
      <c r="H66" s="26" t="str">
        <f>IF(COUNTA(A66:E66)=0,"",IF(OR(NOT(ISNUMBER(A66)),A66&lt;&gt;INT(A66)),"Needs: valid date",IF(OR(NOT(ISNUMBER(E66)),E66&lt;0),"Needs: nonnegative amount",IF(NOT(OR(D66="Income",D66="Expense",D66="Refund",D66="Transfer")),"Needs: transaction type",IF(D66="Income",IF(OR(C66="Paycheck",C66="Other income"),"Ready","Needs: income category"),IF(COUNTIFS(Overview!$A$17:$A$29,C66)=0,"Needs: spending category","Ready"))))))</f>
        <v/>
      </c>
    </row>
    <row r="67" ht="22.5" customHeight="1">
      <c r="A67" s="47"/>
      <c r="B67" s="24"/>
      <c r="C67" s="48"/>
      <c r="D67" s="48"/>
      <c r="E67" s="49"/>
      <c r="F67" s="24"/>
      <c r="G67" s="24"/>
      <c r="H67" s="26" t="str">
        <f>IF(COUNTA(A67:E67)=0,"",IF(OR(NOT(ISNUMBER(A67)),A67&lt;&gt;INT(A67)),"Needs: valid date",IF(OR(NOT(ISNUMBER(E67)),E67&lt;0),"Needs: nonnegative amount",IF(NOT(OR(D67="Income",D67="Expense",D67="Refund",D67="Transfer")),"Needs: transaction type",IF(D67="Income",IF(OR(C67="Paycheck",C67="Other income"),"Ready","Needs: income category"),IF(COUNTIFS(Overview!$A$17:$A$29,C67)=0,"Needs: spending category","Ready"))))))</f>
        <v/>
      </c>
    </row>
    <row r="68" ht="22.5" customHeight="1">
      <c r="A68" s="47"/>
      <c r="B68" s="24"/>
      <c r="C68" s="48"/>
      <c r="D68" s="48"/>
      <c r="E68" s="49"/>
      <c r="F68" s="24"/>
      <c r="G68" s="24"/>
      <c r="H68" s="26" t="str">
        <f>IF(COUNTA(A68:E68)=0,"",IF(OR(NOT(ISNUMBER(A68)),A68&lt;&gt;INT(A68)),"Needs: valid date",IF(OR(NOT(ISNUMBER(E68)),E68&lt;0),"Needs: nonnegative amount",IF(NOT(OR(D68="Income",D68="Expense",D68="Refund",D68="Transfer")),"Needs: transaction type",IF(D68="Income",IF(OR(C68="Paycheck",C68="Other income"),"Ready","Needs: income category"),IF(COUNTIFS(Overview!$A$17:$A$29,C68)=0,"Needs: spending category","Ready"))))))</f>
        <v/>
      </c>
    </row>
    <row r="69" ht="22.5" customHeight="1">
      <c r="A69" s="47"/>
      <c r="B69" s="24"/>
      <c r="C69" s="48"/>
      <c r="D69" s="48"/>
      <c r="E69" s="49"/>
      <c r="F69" s="24"/>
      <c r="G69" s="24"/>
      <c r="H69" s="26" t="str">
        <f>IF(COUNTA(A69:E69)=0,"",IF(OR(NOT(ISNUMBER(A69)),A69&lt;&gt;INT(A69)),"Needs: valid date",IF(OR(NOT(ISNUMBER(E69)),E69&lt;0),"Needs: nonnegative amount",IF(NOT(OR(D69="Income",D69="Expense",D69="Refund",D69="Transfer")),"Needs: transaction type",IF(D69="Income",IF(OR(C69="Paycheck",C69="Other income"),"Ready","Needs: income category"),IF(COUNTIFS(Overview!$A$17:$A$29,C69)=0,"Needs: spending category","Ready"))))))</f>
        <v/>
      </c>
    </row>
    <row r="70" ht="22.5" customHeight="1">
      <c r="A70" s="47"/>
      <c r="B70" s="24"/>
      <c r="C70" s="48"/>
      <c r="D70" s="48"/>
      <c r="E70" s="49"/>
      <c r="F70" s="24"/>
      <c r="G70" s="24"/>
      <c r="H70" s="26" t="str">
        <f>IF(COUNTA(A70:E70)=0,"",IF(OR(NOT(ISNUMBER(A70)),A70&lt;&gt;INT(A70)),"Needs: valid date",IF(OR(NOT(ISNUMBER(E70)),E70&lt;0),"Needs: nonnegative amount",IF(NOT(OR(D70="Income",D70="Expense",D70="Refund",D70="Transfer")),"Needs: transaction type",IF(D70="Income",IF(OR(C70="Paycheck",C70="Other income"),"Ready","Needs: income category"),IF(COUNTIFS(Overview!$A$17:$A$29,C70)=0,"Needs: spending category","Ready"))))))</f>
        <v/>
      </c>
    </row>
    <row r="71" ht="22.5" customHeight="1">
      <c r="A71" s="47"/>
      <c r="B71" s="24"/>
      <c r="C71" s="48"/>
      <c r="D71" s="48"/>
      <c r="E71" s="49"/>
      <c r="F71" s="24"/>
      <c r="G71" s="24"/>
      <c r="H71" s="26" t="str">
        <f>IF(COUNTA(A71:E71)=0,"",IF(OR(NOT(ISNUMBER(A71)),A71&lt;&gt;INT(A71)),"Needs: valid date",IF(OR(NOT(ISNUMBER(E71)),E71&lt;0),"Needs: nonnegative amount",IF(NOT(OR(D71="Income",D71="Expense",D71="Refund",D71="Transfer")),"Needs: transaction type",IF(D71="Income",IF(OR(C71="Paycheck",C71="Other income"),"Ready","Needs: income category"),IF(COUNTIFS(Overview!$A$17:$A$29,C71)=0,"Needs: spending category","Ready"))))))</f>
        <v/>
      </c>
    </row>
    <row r="72" ht="22.5" customHeight="1">
      <c r="A72" s="47"/>
      <c r="B72" s="24"/>
      <c r="C72" s="48"/>
      <c r="D72" s="48"/>
      <c r="E72" s="49"/>
      <c r="F72" s="24"/>
      <c r="G72" s="24"/>
      <c r="H72" s="26" t="str">
        <f>IF(COUNTA(A72:E72)=0,"",IF(OR(NOT(ISNUMBER(A72)),A72&lt;&gt;INT(A72)),"Needs: valid date",IF(OR(NOT(ISNUMBER(E72)),E72&lt;0),"Needs: nonnegative amount",IF(NOT(OR(D72="Income",D72="Expense",D72="Refund",D72="Transfer")),"Needs: transaction type",IF(D72="Income",IF(OR(C72="Paycheck",C72="Other income"),"Ready","Needs: income category"),IF(COUNTIFS(Overview!$A$17:$A$29,C72)=0,"Needs: spending category","Ready"))))))</f>
        <v/>
      </c>
    </row>
    <row r="73" ht="22.5" customHeight="1">
      <c r="A73" s="47"/>
      <c r="B73" s="24"/>
      <c r="C73" s="48"/>
      <c r="D73" s="48"/>
      <c r="E73" s="49"/>
      <c r="F73" s="24"/>
      <c r="G73" s="24"/>
      <c r="H73" s="26" t="str">
        <f>IF(COUNTA(A73:E73)=0,"",IF(OR(NOT(ISNUMBER(A73)),A73&lt;&gt;INT(A73)),"Needs: valid date",IF(OR(NOT(ISNUMBER(E73)),E73&lt;0),"Needs: nonnegative amount",IF(NOT(OR(D73="Income",D73="Expense",D73="Refund",D73="Transfer")),"Needs: transaction type",IF(D73="Income",IF(OR(C73="Paycheck",C73="Other income"),"Ready","Needs: income category"),IF(COUNTIFS(Overview!$A$17:$A$29,C73)=0,"Needs: spending category","Ready"))))))</f>
        <v/>
      </c>
    </row>
    <row r="74" ht="22.5" customHeight="1">
      <c r="A74" s="47"/>
      <c r="B74" s="24"/>
      <c r="C74" s="48"/>
      <c r="D74" s="48"/>
      <c r="E74" s="49"/>
      <c r="F74" s="24"/>
      <c r="G74" s="24"/>
      <c r="H74" s="26" t="str">
        <f>IF(COUNTA(A74:E74)=0,"",IF(OR(NOT(ISNUMBER(A74)),A74&lt;&gt;INT(A74)),"Needs: valid date",IF(OR(NOT(ISNUMBER(E74)),E74&lt;0),"Needs: nonnegative amount",IF(NOT(OR(D74="Income",D74="Expense",D74="Refund",D74="Transfer")),"Needs: transaction type",IF(D74="Income",IF(OR(C74="Paycheck",C74="Other income"),"Ready","Needs: income category"),IF(COUNTIFS(Overview!$A$17:$A$29,C74)=0,"Needs: spending category","Ready"))))))</f>
        <v/>
      </c>
    </row>
    <row r="75" ht="22.5" customHeight="1">
      <c r="A75" s="47"/>
      <c r="B75" s="24"/>
      <c r="C75" s="48"/>
      <c r="D75" s="48"/>
      <c r="E75" s="49"/>
      <c r="F75" s="24"/>
      <c r="G75" s="24"/>
      <c r="H75" s="26" t="str">
        <f>IF(COUNTA(A75:E75)=0,"",IF(OR(NOT(ISNUMBER(A75)),A75&lt;&gt;INT(A75)),"Needs: valid date",IF(OR(NOT(ISNUMBER(E75)),E75&lt;0),"Needs: nonnegative amount",IF(NOT(OR(D75="Income",D75="Expense",D75="Refund",D75="Transfer")),"Needs: transaction type",IF(D75="Income",IF(OR(C75="Paycheck",C75="Other income"),"Ready","Needs: income category"),IF(COUNTIFS(Overview!$A$17:$A$29,C75)=0,"Needs: spending category","Ready"))))))</f>
        <v/>
      </c>
    </row>
    <row r="76" ht="22.5" customHeight="1">
      <c r="A76" s="47"/>
      <c r="B76" s="24"/>
      <c r="C76" s="48"/>
      <c r="D76" s="48"/>
      <c r="E76" s="49"/>
      <c r="F76" s="24"/>
      <c r="G76" s="24"/>
      <c r="H76" s="26" t="str">
        <f>IF(COUNTA(A76:E76)=0,"",IF(OR(NOT(ISNUMBER(A76)),A76&lt;&gt;INT(A76)),"Needs: valid date",IF(OR(NOT(ISNUMBER(E76)),E76&lt;0),"Needs: nonnegative amount",IF(NOT(OR(D76="Income",D76="Expense",D76="Refund",D76="Transfer")),"Needs: transaction type",IF(D76="Income",IF(OR(C76="Paycheck",C76="Other income"),"Ready","Needs: income category"),IF(COUNTIFS(Overview!$A$17:$A$29,C76)=0,"Needs: spending category","Ready"))))))</f>
        <v/>
      </c>
    </row>
    <row r="77" ht="22.5" customHeight="1">
      <c r="A77" s="47"/>
      <c r="B77" s="24"/>
      <c r="C77" s="48"/>
      <c r="D77" s="48"/>
      <c r="E77" s="49"/>
      <c r="F77" s="24"/>
      <c r="G77" s="24"/>
      <c r="H77" s="26" t="str">
        <f>IF(COUNTA(A77:E77)=0,"",IF(OR(NOT(ISNUMBER(A77)),A77&lt;&gt;INT(A77)),"Needs: valid date",IF(OR(NOT(ISNUMBER(E77)),E77&lt;0),"Needs: nonnegative amount",IF(NOT(OR(D77="Income",D77="Expense",D77="Refund",D77="Transfer")),"Needs: transaction type",IF(D77="Income",IF(OR(C77="Paycheck",C77="Other income"),"Ready","Needs: income category"),IF(COUNTIFS(Overview!$A$17:$A$29,C77)=0,"Needs: spending category","Ready"))))))</f>
        <v/>
      </c>
    </row>
    <row r="78" ht="22.5" customHeight="1">
      <c r="A78" s="47"/>
      <c r="B78" s="24"/>
      <c r="C78" s="48"/>
      <c r="D78" s="48"/>
      <c r="E78" s="49"/>
      <c r="F78" s="24"/>
      <c r="G78" s="24"/>
      <c r="H78" s="26" t="str">
        <f>IF(COUNTA(A78:E78)=0,"",IF(OR(NOT(ISNUMBER(A78)),A78&lt;&gt;INT(A78)),"Needs: valid date",IF(OR(NOT(ISNUMBER(E78)),E78&lt;0),"Needs: nonnegative amount",IF(NOT(OR(D78="Income",D78="Expense",D78="Refund",D78="Transfer")),"Needs: transaction type",IF(D78="Income",IF(OR(C78="Paycheck",C78="Other income"),"Ready","Needs: income category"),IF(COUNTIFS(Overview!$A$17:$A$29,C78)=0,"Needs: spending category","Ready"))))))</f>
        <v/>
      </c>
    </row>
    <row r="79" ht="22.5" customHeight="1">
      <c r="A79" s="47"/>
      <c r="B79" s="24"/>
      <c r="C79" s="48"/>
      <c r="D79" s="48"/>
      <c r="E79" s="49"/>
      <c r="F79" s="24"/>
      <c r="G79" s="24"/>
      <c r="H79" s="26" t="str">
        <f>IF(COUNTA(A79:E79)=0,"",IF(OR(NOT(ISNUMBER(A79)),A79&lt;&gt;INT(A79)),"Needs: valid date",IF(OR(NOT(ISNUMBER(E79)),E79&lt;0),"Needs: nonnegative amount",IF(NOT(OR(D79="Income",D79="Expense",D79="Refund",D79="Transfer")),"Needs: transaction type",IF(D79="Income",IF(OR(C79="Paycheck",C79="Other income"),"Ready","Needs: income category"),IF(COUNTIFS(Overview!$A$17:$A$29,C79)=0,"Needs: spending category","Ready"))))))</f>
        <v/>
      </c>
    </row>
    <row r="80" ht="22.5" customHeight="1">
      <c r="A80" s="47"/>
      <c r="B80" s="24"/>
      <c r="C80" s="48"/>
      <c r="D80" s="48"/>
      <c r="E80" s="49"/>
      <c r="F80" s="24"/>
      <c r="G80" s="24"/>
      <c r="H80" s="26" t="str">
        <f>IF(COUNTA(A80:E80)=0,"",IF(OR(NOT(ISNUMBER(A80)),A80&lt;&gt;INT(A80)),"Needs: valid date",IF(OR(NOT(ISNUMBER(E80)),E80&lt;0),"Needs: nonnegative amount",IF(NOT(OR(D80="Income",D80="Expense",D80="Refund",D80="Transfer")),"Needs: transaction type",IF(D80="Income",IF(OR(C80="Paycheck",C80="Other income"),"Ready","Needs: income category"),IF(COUNTIFS(Overview!$A$17:$A$29,C80)=0,"Needs: spending category","Ready"))))))</f>
        <v/>
      </c>
    </row>
    <row r="81" ht="22.5" customHeight="1">
      <c r="A81" s="47"/>
      <c r="B81" s="24"/>
      <c r="C81" s="48"/>
      <c r="D81" s="48"/>
      <c r="E81" s="49"/>
      <c r="F81" s="24"/>
      <c r="G81" s="24"/>
      <c r="H81" s="26" t="str">
        <f>IF(COUNTA(A81:E81)=0,"",IF(OR(NOT(ISNUMBER(A81)),A81&lt;&gt;INT(A81)),"Needs: valid date",IF(OR(NOT(ISNUMBER(E81)),E81&lt;0),"Needs: nonnegative amount",IF(NOT(OR(D81="Income",D81="Expense",D81="Refund",D81="Transfer")),"Needs: transaction type",IF(D81="Income",IF(OR(C81="Paycheck",C81="Other income"),"Ready","Needs: income category"),IF(COUNTIFS(Overview!$A$17:$A$29,C81)=0,"Needs: spending category","Ready"))))))</f>
        <v/>
      </c>
    </row>
    <row r="82" ht="22.5" customHeight="1">
      <c r="A82" s="47"/>
      <c r="B82" s="24"/>
      <c r="C82" s="48"/>
      <c r="D82" s="48"/>
      <c r="E82" s="49"/>
      <c r="F82" s="24"/>
      <c r="G82" s="24"/>
      <c r="H82" s="26" t="str">
        <f>IF(COUNTA(A82:E82)=0,"",IF(OR(NOT(ISNUMBER(A82)),A82&lt;&gt;INT(A82)),"Needs: valid date",IF(OR(NOT(ISNUMBER(E82)),E82&lt;0),"Needs: nonnegative amount",IF(NOT(OR(D82="Income",D82="Expense",D82="Refund",D82="Transfer")),"Needs: transaction type",IF(D82="Income",IF(OR(C82="Paycheck",C82="Other income"),"Ready","Needs: income category"),IF(COUNTIFS(Overview!$A$17:$A$29,C82)=0,"Needs: spending category","Ready"))))))</f>
        <v/>
      </c>
    </row>
    <row r="83" ht="22.5" customHeight="1">
      <c r="A83" s="47"/>
      <c r="B83" s="24"/>
      <c r="C83" s="48"/>
      <c r="D83" s="48"/>
      <c r="E83" s="49"/>
      <c r="F83" s="24"/>
      <c r="G83" s="24"/>
      <c r="H83" s="26" t="str">
        <f>IF(COUNTA(A83:E83)=0,"",IF(OR(NOT(ISNUMBER(A83)),A83&lt;&gt;INT(A83)),"Needs: valid date",IF(OR(NOT(ISNUMBER(E83)),E83&lt;0),"Needs: nonnegative amount",IF(NOT(OR(D83="Income",D83="Expense",D83="Refund",D83="Transfer")),"Needs: transaction type",IF(D83="Income",IF(OR(C83="Paycheck",C83="Other income"),"Ready","Needs: income category"),IF(COUNTIFS(Overview!$A$17:$A$29,C83)=0,"Needs: spending category","Ready"))))))</f>
        <v/>
      </c>
    </row>
    <row r="84" ht="22.5" customHeight="1">
      <c r="A84" s="47"/>
      <c r="B84" s="24"/>
      <c r="C84" s="48"/>
      <c r="D84" s="48"/>
      <c r="E84" s="49"/>
      <c r="F84" s="24"/>
      <c r="G84" s="24"/>
      <c r="H84" s="26" t="str">
        <f>IF(COUNTA(A84:E84)=0,"",IF(OR(NOT(ISNUMBER(A84)),A84&lt;&gt;INT(A84)),"Needs: valid date",IF(OR(NOT(ISNUMBER(E84)),E84&lt;0),"Needs: nonnegative amount",IF(NOT(OR(D84="Income",D84="Expense",D84="Refund",D84="Transfer")),"Needs: transaction type",IF(D84="Income",IF(OR(C84="Paycheck",C84="Other income"),"Ready","Needs: income category"),IF(COUNTIFS(Overview!$A$17:$A$29,C84)=0,"Needs: spending category","Ready"))))))</f>
        <v/>
      </c>
    </row>
    <row r="85" ht="22.5" customHeight="1">
      <c r="A85" s="47"/>
      <c r="B85" s="24"/>
      <c r="C85" s="48"/>
      <c r="D85" s="48"/>
      <c r="E85" s="49"/>
      <c r="F85" s="24"/>
      <c r="G85" s="24"/>
      <c r="H85" s="26" t="str">
        <f>IF(COUNTA(A85:E85)=0,"",IF(OR(NOT(ISNUMBER(A85)),A85&lt;&gt;INT(A85)),"Needs: valid date",IF(OR(NOT(ISNUMBER(E85)),E85&lt;0),"Needs: nonnegative amount",IF(NOT(OR(D85="Income",D85="Expense",D85="Refund",D85="Transfer")),"Needs: transaction type",IF(D85="Income",IF(OR(C85="Paycheck",C85="Other income"),"Ready","Needs: income category"),IF(COUNTIFS(Overview!$A$17:$A$29,C85)=0,"Needs: spending category","Ready"))))))</f>
        <v/>
      </c>
    </row>
    <row r="86" ht="22.5" customHeight="1">
      <c r="A86" s="47"/>
      <c r="B86" s="24"/>
      <c r="C86" s="48"/>
      <c r="D86" s="48"/>
      <c r="E86" s="49"/>
      <c r="F86" s="24"/>
      <c r="G86" s="24"/>
      <c r="H86" s="26" t="str">
        <f>IF(COUNTA(A86:E86)=0,"",IF(OR(NOT(ISNUMBER(A86)),A86&lt;&gt;INT(A86)),"Needs: valid date",IF(OR(NOT(ISNUMBER(E86)),E86&lt;0),"Needs: nonnegative amount",IF(NOT(OR(D86="Income",D86="Expense",D86="Refund",D86="Transfer")),"Needs: transaction type",IF(D86="Income",IF(OR(C86="Paycheck",C86="Other income"),"Ready","Needs: income category"),IF(COUNTIFS(Overview!$A$17:$A$29,C86)=0,"Needs: spending category","Ready"))))))</f>
        <v/>
      </c>
    </row>
    <row r="87" ht="22.5" customHeight="1">
      <c r="A87" s="47"/>
      <c r="B87" s="24"/>
      <c r="C87" s="48"/>
      <c r="D87" s="48"/>
      <c r="E87" s="49"/>
      <c r="F87" s="24"/>
      <c r="G87" s="24"/>
      <c r="H87" s="26" t="str">
        <f>IF(COUNTA(A87:E87)=0,"",IF(OR(NOT(ISNUMBER(A87)),A87&lt;&gt;INT(A87)),"Needs: valid date",IF(OR(NOT(ISNUMBER(E87)),E87&lt;0),"Needs: nonnegative amount",IF(NOT(OR(D87="Income",D87="Expense",D87="Refund",D87="Transfer")),"Needs: transaction type",IF(D87="Income",IF(OR(C87="Paycheck",C87="Other income"),"Ready","Needs: income category"),IF(COUNTIFS(Overview!$A$17:$A$29,C87)=0,"Needs: spending category","Ready"))))))</f>
        <v/>
      </c>
    </row>
    <row r="88" ht="22.5" customHeight="1">
      <c r="A88" s="47"/>
      <c r="B88" s="24"/>
      <c r="C88" s="48"/>
      <c r="D88" s="48"/>
      <c r="E88" s="49"/>
      <c r="F88" s="24"/>
      <c r="G88" s="24"/>
      <c r="H88" s="26" t="str">
        <f>IF(COUNTA(A88:E88)=0,"",IF(OR(NOT(ISNUMBER(A88)),A88&lt;&gt;INT(A88)),"Needs: valid date",IF(OR(NOT(ISNUMBER(E88)),E88&lt;0),"Needs: nonnegative amount",IF(NOT(OR(D88="Income",D88="Expense",D88="Refund",D88="Transfer")),"Needs: transaction type",IF(D88="Income",IF(OR(C88="Paycheck",C88="Other income"),"Ready","Needs: income category"),IF(COUNTIFS(Overview!$A$17:$A$29,C88)=0,"Needs: spending category","Ready"))))))</f>
        <v/>
      </c>
    </row>
    <row r="89" ht="22.5" customHeight="1">
      <c r="A89" s="47"/>
      <c r="B89" s="24"/>
      <c r="C89" s="48"/>
      <c r="D89" s="48"/>
      <c r="E89" s="49"/>
      <c r="F89" s="24"/>
      <c r="G89" s="24"/>
      <c r="H89" s="26" t="str">
        <f>IF(COUNTA(A89:E89)=0,"",IF(OR(NOT(ISNUMBER(A89)),A89&lt;&gt;INT(A89)),"Needs: valid date",IF(OR(NOT(ISNUMBER(E89)),E89&lt;0),"Needs: nonnegative amount",IF(NOT(OR(D89="Income",D89="Expense",D89="Refund",D89="Transfer")),"Needs: transaction type",IF(D89="Income",IF(OR(C89="Paycheck",C89="Other income"),"Ready","Needs: income category"),IF(COUNTIFS(Overview!$A$17:$A$29,C89)=0,"Needs: spending category","Ready"))))))</f>
        <v/>
      </c>
    </row>
    <row r="90" ht="22.5" customHeight="1">
      <c r="A90" s="47"/>
      <c r="B90" s="24"/>
      <c r="C90" s="48"/>
      <c r="D90" s="48"/>
      <c r="E90" s="49"/>
      <c r="F90" s="24"/>
      <c r="G90" s="24"/>
      <c r="H90" s="26" t="str">
        <f>IF(COUNTA(A90:E90)=0,"",IF(OR(NOT(ISNUMBER(A90)),A90&lt;&gt;INT(A90)),"Needs: valid date",IF(OR(NOT(ISNUMBER(E90)),E90&lt;0),"Needs: nonnegative amount",IF(NOT(OR(D90="Income",D90="Expense",D90="Refund",D90="Transfer")),"Needs: transaction type",IF(D90="Income",IF(OR(C90="Paycheck",C90="Other income"),"Ready","Needs: income category"),IF(COUNTIFS(Overview!$A$17:$A$29,C90)=0,"Needs: spending category","Ready"))))))</f>
        <v/>
      </c>
    </row>
    <row r="91" ht="22.5" customHeight="1">
      <c r="A91" s="47"/>
      <c r="B91" s="24"/>
      <c r="C91" s="48"/>
      <c r="D91" s="48"/>
      <c r="E91" s="49"/>
      <c r="F91" s="24"/>
      <c r="G91" s="24"/>
      <c r="H91" s="26" t="str">
        <f>IF(COUNTA(A91:E91)=0,"",IF(OR(NOT(ISNUMBER(A91)),A91&lt;&gt;INT(A91)),"Needs: valid date",IF(OR(NOT(ISNUMBER(E91)),E91&lt;0),"Needs: nonnegative amount",IF(NOT(OR(D91="Income",D91="Expense",D91="Refund",D91="Transfer")),"Needs: transaction type",IF(D91="Income",IF(OR(C91="Paycheck",C91="Other income"),"Ready","Needs: income category"),IF(COUNTIFS(Overview!$A$17:$A$29,C91)=0,"Needs: spending category","Ready"))))))</f>
        <v/>
      </c>
    </row>
    <row r="92" ht="22.5" customHeight="1">
      <c r="A92" s="47"/>
      <c r="B92" s="24"/>
      <c r="C92" s="48"/>
      <c r="D92" s="48"/>
      <c r="E92" s="49"/>
      <c r="F92" s="24"/>
      <c r="G92" s="24"/>
      <c r="H92" s="26" t="str">
        <f>IF(COUNTA(A92:E92)=0,"",IF(OR(NOT(ISNUMBER(A92)),A92&lt;&gt;INT(A92)),"Needs: valid date",IF(OR(NOT(ISNUMBER(E92)),E92&lt;0),"Needs: nonnegative amount",IF(NOT(OR(D92="Income",D92="Expense",D92="Refund",D92="Transfer")),"Needs: transaction type",IF(D92="Income",IF(OR(C92="Paycheck",C92="Other income"),"Ready","Needs: income category"),IF(COUNTIFS(Overview!$A$17:$A$29,C92)=0,"Needs: spending category","Ready"))))))</f>
        <v/>
      </c>
    </row>
    <row r="93" ht="22.5" customHeight="1">
      <c r="A93" s="47"/>
      <c r="B93" s="24"/>
      <c r="C93" s="48"/>
      <c r="D93" s="48"/>
      <c r="E93" s="49"/>
      <c r="F93" s="24"/>
      <c r="G93" s="24"/>
      <c r="H93" s="26" t="str">
        <f>IF(COUNTA(A93:E93)=0,"",IF(OR(NOT(ISNUMBER(A93)),A93&lt;&gt;INT(A93)),"Needs: valid date",IF(OR(NOT(ISNUMBER(E93)),E93&lt;0),"Needs: nonnegative amount",IF(NOT(OR(D93="Income",D93="Expense",D93="Refund",D93="Transfer")),"Needs: transaction type",IF(D93="Income",IF(OR(C93="Paycheck",C93="Other income"),"Ready","Needs: income category"),IF(COUNTIFS(Overview!$A$17:$A$29,C93)=0,"Needs: spending category","Ready"))))))</f>
        <v/>
      </c>
    </row>
    <row r="94" ht="22.5" customHeight="1">
      <c r="A94" s="47"/>
      <c r="B94" s="24"/>
      <c r="C94" s="48"/>
      <c r="D94" s="48"/>
      <c r="E94" s="49"/>
      <c r="F94" s="24"/>
      <c r="G94" s="24"/>
      <c r="H94" s="26" t="str">
        <f>IF(COUNTA(A94:E94)=0,"",IF(OR(NOT(ISNUMBER(A94)),A94&lt;&gt;INT(A94)),"Needs: valid date",IF(OR(NOT(ISNUMBER(E94)),E94&lt;0),"Needs: nonnegative amount",IF(NOT(OR(D94="Income",D94="Expense",D94="Refund",D94="Transfer")),"Needs: transaction type",IF(D94="Income",IF(OR(C94="Paycheck",C94="Other income"),"Ready","Needs: income category"),IF(COUNTIFS(Overview!$A$17:$A$29,C94)=0,"Needs: spending category","Ready"))))))</f>
        <v/>
      </c>
    </row>
    <row r="95" ht="22.5" customHeight="1">
      <c r="A95" s="47"/>
      <c r="B95" s="24"/>
      <c r="C95" s="48"/>
      <c r="D95" s="48"/>
      <c r="E95" s="49"/>
      <c r="F95" s="24"/>
      <c r="G95" s="24"/>
      <c r="H95" s="26" t="str">
        <f>IF(COUNTA(A95:E95)=0,"",IF(OR(NOT(ISNUMBER(A95)),A95&lt;&gt;INT(A95)),"Needs: valid date",IF(OR(NOT(ISNUMBER(E95)),E95&lt;0),"Needs: nonnegative amount",IF(NOT(OR(D95="Income",D95="Expense",D95="Refund",D95="Transfer")),"Needs: transaction type",IF(D95="Income",IF(OR(C95="Paycheck",C95="Other income"),"Ready","Needs: income category"),IF(COUNTIFS(Overview!$A$17:$A$29,C95)=0,"Needs: spending category","Ready"))))))</f>
        <v/>
      </c>
    </row>
    <row r="96" ht="22.5" customHeight="1">
      <c r="A96" s="47"/>
      <c r="B96" s="24"/>
      <c r="C96" s="48"/>
      <c r="D96" s="48"/>
      <c r="E96" s="49"/>
      <c r="F96" s="24"/>
      <c r="G96" s="24"/>
      <c r="H96" s="26" t="str">
        <f>IF(COUNTA(A96:E96)=0,"",IF(OR(NOT(ISNUMBER(A96)),A96&lt;&gt;INT(A96)),"Needs: valid date",IF(OR(NOT(ISNUMBER(E96)),E96&lt;0),"Needs: nonnegative amount",IF(NOT(OR(D96="Income",D96="Expense",D96="Refund",D96="Transfer")),"Needs: transaction type",IF(D96="Income",IF(OR(C96="Paycheck",C96="Other income"),"Ready","Needs: income category"),IF(COUNTIFS(Overview!$A$17:$A$29,C96)=0,"Needs: spending category","Ready"))))))</f>
        <v/>
      </c>
    </row>
    <row r="97" ht="22.5" customHeight="1">
      <c r="A97" s="47"/>
      <c r="B97" s="24"/>
      <c r="C97" s="48"/>
      <c r="D97" s="48"/>
      <c r="E97" s="49"/>
      <c r="F97" s="24"/>
      <c r="G97" s="24"/>
      <c r="H97" s="26" t="str">
        <f>IF(COUNTA(A97:E97)=0,"",IF(OR(NOT(ISNUMBER(A97)),A97&lt;&gt;INT(A97)),"Needs: valid date",IF(OR(NOT(ISNUMBER(E97)),E97&lt;0),"Needs: nonnegative amount",IF(NOT(OR(D97="Income",D97="Expense",D97="Refund",D97="Transfer")),"Needs: transaction type",IF(D97="Income",IF(OR(C97="Paycheck",C97="Other income"),"Ready","Needs: income category"),IF(COUNTIFS(Overview!$A$17:$A$29,C97)=0,"Needs: spending category","Ready"))))))</f>
        <v/>
      </c>
    </row>
    <row r="98" ht="22.5" customHeight="1">
      <c r="A98" s="47"/>
      <c r="B98" s="24"/>
      <c r="C98" s="48"/>
      <c r="D98" s="48"/>
      <c r="E98" s="49"/>
      <c r="F98" s="24"/>
      <c r="G98" s="24"/>
      <c r="H98" s="26" t="str">
        <f>IF(COUNTA(A98:E98)=0,"",IF(OR(NOT(ISNUMBER(A98)),A98&lt;&gt;INT(A98)),"Needs: valid date",IF(OR(NOT(ISNUMBER(E98)),E98&lt;0),"Needs: nonnegative amount",IF(NOT(OR(D98="Income",D98="Expense",D98="Refund",D98="Transfer")),"Needs: transaction type",IF(D98="Income",IF(OR(C98="Paycheck",C98="Other income"),"Ready","Needs: income category"),IF(COUNTIFS(Overview!$A$17:$A$29,C98)=0,"Needs: spending category","Ready"))))))</f>
        <v/>
      </c>
    </row>
    <row r="99" ht="22.5" customHeight="1">
      <c r="A99" s="47"/>
      <c r="B99" s="24"/>
      <c r="C99" s="48"/>
      <c r="D99" s="48"/>
      <c r="E99" s="49"/>
      <c r="F99" s="24"/>
      <c r="G99" s="24"/>
      <c r="H99" s="26" t="str">
        <f>IF(COUNTA(A99:E99)=0,"",IF(OR(NOT(ISNUMBER(A99)),A99&lt;&gt;INT(A99)),"Needs: valid date",IF(OR(NOT(ISNUMBER(E99)),E99&lt;0),"Needs: nonnegative amount",IF(NOT(OR(D99="Income",D99="Expense",D99="Refund",D99="Transfer")),"Needs: transaction type",IF(D99="Income",IF(OR(C99="Paycheck",C99="Other income"),"Ready","Needs: income category"),IF(COUNTIFS(Overview!$A$17:$A$29,C99)=0,"Needs: spending category","Ready"))))))</f>
        <v/>
      </c>
    </row>
    <row r="100" ht="22.5" customHeight="1">
      <c r="A100" s="47"/>
      <c r="B100" s="24"/>
      <c r="C100" s="48"/>
      <c r="D100" s="48"/>
      <c r="E100" s="49"/>
      <c r="F100" s="24"/>
      <c r="G100" s="24"/>
      <c r="H100" s="26" t="str">
        <f>IF(COUNTA(A100:E100)=0,"",IF(OR(NOT(ISNUMBER(A100)),A100&lt;&gt;INT(A100)),"Needs: valid date",IF(OR(NOT(ISNUMBER(E100)),E100&lt;0),"Needs: nonnegative amount",IF(NOT(OR(D100="Income",D100="Expense",D100="Refund",D100="Transfer")),"Needs: transaction type",IF(D100="Income",IF(OR(C100="Paycheck",C100="Other income"),"Ready","Needs: income category"),IF(COUNTIFS(Overview!$A$17:$A$29,C100)=0,"Needs: spending category","Ready"))))))</f>
        <v/>
      </c>
    </row>
    <row r="101" ht="22.5" customHeight="1">
      <c r="A101" s="47"/>
      <c r="B101" s="24"/>
      <c r="C101" s="48"/>
      <c r="D101" s="48"/>
      <c r="E101" s="49"/>
      <c r="F101" s="24"/>
      <c r="G101" s="24"/>
      <c r="H101" s="26" t="str">
        <f>IF(COUNTA(A101:E101)=0,"",IF(OR(NOT(ISNUMBER(A101)),A101&lt;&gt;INT(A101)),"Needs: valid date",IF(OR(NOT(ISNUMBER(E101)),E101&lt;0),"Needs: nonnegative amount",IF(NOT(OR(D101="Income",D101="Expense",D101="Refund",D101="Transfer")),"Needs: transaction type",IF(D101="Income",IF(OR(C101="Paycheck",C101="Other income"),"Ready","Needs: income category"),IF(COUNTIFS(Overview!$A$17:$A$29,C101)=0,"Needs: spending category","Ready"))))))</f>
        <v/>
      </c>
    </row>
    <row r="102" ht="22.5" customHeight="1">
      <c r="A102" s="47"/>
      <c r="B102" s="24"/>
      <c r="C102" s="48"/>
      <c r="D102" s="48"/>
      <c r="E102" s="49"/>
      <c r="F102" s="24"/>
      <c r="G102" s="24"/>
      <c r="H102" s="26" t="str">
        <f>IF(COUNTA(A102:E102)=0,"",IF(OR(NOT(ISNUMBER(A102)),A102&lt;&gt;INT(A102)),"Needs: valid date",IF(OR(NOT(ISNUMBER(E102)),E102&lt;0),"Needs: nonnegative amount",IF(NOT(OR(D102="Income",D102="Expense",D102="Refund",D102="Transfer")),"Needs: transaction type",IF(D102="Income",IF(OR(C102="Paycheck",C102="Other income"),"Ready","Needs: income category"),IF(COUNTIFS(Overview!$A$17:$A$29,C102)=0,"Needs: spending category","Ready"))))))</f>
        <v/>
      </c>
    </row>
    <row r="103" ht="22.5" customHeight="1">
      <c r="A103" s="47"/>
      <c r="B103" s="24"/>
      <c r="C103" s="48"/>
      <c r="D103" s="48"/>
      <c r="E103" s="49"/>
      <c r="F103" s="24"/>
      <c r="G103" s="24"/>
      <c r="H103" s="26" t="str">
        <f>IF(COUNTA(A103:E103)=0,"",IF(OR(NOT(ISNUMBER(A103)),A103&lt;&gt;INT(A103)),"Needs: valid date",IF(OR(NOT(ISNUMBER(E103)),E103&lt;0),"Needs: nonnegative amount",IF(NOT(OR(D103="Income",D103="Expense",D103="Refund",D103="Transfer")),"Needs: transaction type",IF(D103="Income",IF(OR(C103="Paycheck",C103="Other income"),"Ready","Needs: income category"),IF(COUNTIFS(Overview!$A$17:$A$29,C103)=0,"Needs: spending category","Ready"))))))</f>
        <v/>
      </c>
    </row>
    <row r="104" ht="22.5" customHeight="1">
      <c r="A104" s="47"/>
      <c r="B104" s="24"/>
      <c r="C104" s="48"/>
      <c r="D104" s="48"/>
      <c r="E104" s="49"/>
      <c r="F104" s="24"/>
      <c r="G104" s="24"/>
      <c r="H104" s="26" t="str">
        <f>IF(COUNTA(A104:E104)=0,"",IF(OR(NOT(ISNUMBER(A104)),A104&lt;&gt;INT(A104)),"Needs: valid date",IF(OR(NOT(ISNUMBER(E104)),E104&lt;0),"Needs: nonnegative amount",IF(NOT(OR(D104="Income",D104="Expense",D104="Refund",D104="Transfer")),"Needs: transaction type",IF(D104="Income",IF(OR(C104="Paycheck",C104="Other income"),"Ready","Needs: income category"),IF(COUNTIFS(Overview!$A$17:$A$29,C104)=0,"Needs: spending category","Ready"))))))</f>
        <v/>
      </c>
    </row>
    <row r="105" ht="22.5" customHeight="1">
      <c r="A105" s="47"/>
      <c r="B105" s="24"/>
      <c r="C105" s="48"/>
      <c r="D105" s="48"/>
      <c r="E105" s="49"/>
      <c r="F105" s="24"/>
      <c r="G105" s="24"/>
      <c r="H105" s="26" t="str">
        <f>IF(COUNTA(A105:E105)=0,"",IF(OR(NOT(ISNUMBER(A105)),A105&lt;&gt;INT(A105)),"Needs: valid date",IF(OR(NOT(ISNUMBER(E105)),E105&lt;0),"Needs: nonnegative amount",IF(NOT(OR(D105="Income",D105="Expense",D105="Refund",D105="Transfer")),"Needs: transaction type",IF(D105="Income",IF(OR(C105="Paycheck",C105="Other income"),"Ready","Needs: income category"),IF(COUNTIFS(Overview!$A$17:$A$29,C105)=0,"Needs: spending category","Ready"))))))</f>
        <v/>
      </c>
    </row>
    <row r="106" ht="22.5" customHeight="1">
      <c r="A106" s="47"/>
      <c r="B106" s="24"/>
      <c r="C106" s="48"/>
      <c r="D106" s="48"/>
      <c r="E106" s="49"/>
      <c r="F106" s="24"/>
      <c r="G106" s="24"/>
      <c r="H106" s="26" t="str">
        <f>IF(COUNTA(A106:E106)=0,"",IF(OR(NOT(ISNUMBER(A106)),A106&lt;&gt;INT(A106)),"Needs: valid date",IF(OR(NOT(ISNUMBER(E106)),E106&lt;0),"Needs: nonnegative amount",IF(NOT(OR(D106="Income",D106="Expense",D106="Refund",D106="Transfer")),"Needs: transaction type",IF(D106="Income",IF(OR(C106="Paycheck",C106="Other income"),"Ready","Needs: income category"),IF(COUNTIFS(Overview!$A$17:$A$29,C106)=0,"Needs: spending category","Ready"))))))</f>
        <v/>
      </c>
    </row>
    <row r="107" ht="22.5" customHeight="1">
      <c r="A107" s="47"/>
      <c r="B107" s="24"/>
      <c r="C107" s="48"/>
      <c r="D107" s="48"/>
      <c r="E107" s="49"/>
      <c r="F107" s="24"/>
      <c r="G107" s="24"/>
      <c r="H107" s="26" t="str">
        <f>IF(COUNTA(A107:E107)=0,"",IF(OR(NOT(ISNUMBER(A107)),A107&lt;&gt;INT(A107)),"Needs: valid date",IF(OR(NOT(ISNUMBER(E107)),E107&lt;0),"Needs: nonnegative amount",IF(NOT(OR(D107="Income",D107="Expense",D107="Refund",D107="Transfer")),"Needs: transaction type",IF(D107="Income",IF(OR(C107="Paycheck",C107="Other income"),"Ready","Needs: income category"),IF(COUNTIFS(Overview!$A$17:$A$29,C107)=0,"Needs: spending category","Ready"))))))</f>
        <v/>
      </c>
    </row>
    <row r="108" ht="22.5" customHeight="1">
      <c r="A108" s="47"/>
      <c r="B108" s="24"/>
      <c r="C108" s="48"/>
      <c r="D108" s="48"/>
      <c r="E108" s="49"/>
      <c r="F108" s="24"/>
      <c r="G108" s="24"/>
      <c r="H108" s="26" t="str">
        <f>IF(COUNTA(A108:E108)=0,"",IF(OR(NOT(ISNUMBER(A108)),A108&lt;&gt;INT(A108)),"Needs: valid date",IF(OR(NOT(ISNUMBER(E108)),E108&lt;0),"Needs: nonnegative amount",IF(NOT(OR(D108="Income",D108="Expense",D108="Refund",D108="Transfer")),"Needs: transaction type",IF(D108="Income",IF(OR(C108="Paycheck",C108="Other income"),"Ready","Needs: income category"),IF(COUNTIFS(Overview!$A$17:$A$29,C108)=0,"Needs: spending category","Ready"))))))</f>
        <v/>
      </c>
    </row>
    <row r="109" ht="22.5" customHeight="1">
      <c r="A109" s="47"/>
      <c r="B109" s="24"/>
      <c r="C109" s="48"/>
      <c r="D109" s="48"/>
      <c r="E109" s="49"/>
      <c r="F109" s="24"/>
      <c r="G109" s="24"/>
      <c r="H109" s="26" t="str">
        <f>IF(COUNTA(A109:E109)=0,"",IF(OR(NOT(ISNUMBER(A109)),A109&lt;&gt;INT(A109)),"Needs: valid date",IF(OR(NOT(ISNUMBER(E109)),E109&lt;0),"Needs: nonnegative amount",IF(NOT(OR(D109="Income",D109="Expense",D109="Refund",D109="Transfer")),"Needs: transaction type",IF(D109="Income",IF(OR(C109="Paycheck",C109="Other income"),"Ready","Needs: income category"),IF(COUNTIFS(Overview!$A$17:$A$29,C109)=0,"Needs: spending category","Ready"))))))</f>
        <v/>
      </c>
    </row>
    <row r="110" ht="22.5" customHeight="1">
      <c r="A110" s="47"/>
      <c r="B110" s="24"/>
      <c r="C110" s="48"/>
      <c r="D110" s="48"/>
      <c r="E110" s="49"/>
      <c r="F110" s="24"/>
      <c r="G110" s="24"/>
      <c r="H110" s="26" t="str">
        <f>IF(COUNTA(A110:E110)=0,"",IF(OR(NOT(ISNUMBER(A110)),A110&lt;&gt;INT(A110)),"Needs: valid date",IF(OR(NOT(ISNUMBER(E110)),E110&lt;0),"Needs: nonnegative amount",IF(NOT(OR(D110="Income",D110="Expense",D110="Refund",D110="Transfer")),"Needs: transaction type",IF(D110="Income",IF(OR(C110="Paycheck",C110="Other income"),"Ready","Needs: income category"),IF(COUNTIFS(Overview!$A$17:$A$29,C110)=0,"Needs: spending category","Ready"))))))</f>
        <v/>
      </c>
    </row>
    <row r="111" ht="22.5" customHeight="1">
      <c r="A111" s="47"/>
      <c r="B111" s="24"/>
      <c r="C111" s="48"/>
      <c r="D111" s="48"/>
      <c r="E111" s="49"/>
      <c r="F111" s="24"/>
      <c r="G111" s="24"/>
      <c r="H111" s="26" t="str">
        <f>IF(COUNTA(A111:E111)=0,"",IF(OR(NOT(ISNUMBER(A111)),A111&lt;&gt;INT(A111)),"Needs: valid date",IF(OR(NOT(ISNUMBER(E111)),E111&lt;0),"Needs: nonnegative amount",IF(NOT(OR(D111="Income",D111="Expense",D111="Refund",D111="Transfer")),"Needs: transaction type",IF(D111="Income",IF(OR(C111="Paycheck",C111="Other income"),"Ready","Needs: income category"),IF(COUNTIFS(Overview!$A$17:$A$29,C111)=0,"Needs: spending category","Ready"))))))</f>
        <v/>
      </c>
    </row>
    <row r="112" ht="22.5" customHeight="1">
      <c r="A112" s="47"/>
      <c r="B112" s="24"/>
      <c r="C112" s="48"/>
      <c r="D112" s="48"/>
      <c r="E112" s="49"/>
      <c r="F112" s="24"/>
      <c r="G112" s="24"/>
      <c r="H112" s="26" t="str">
        <f>IF(COUNTA(A112:E112)=0,"",IF(OR(NOT(ISNUMBER(A112)),A112&lt;&gt;INT(A112)),"Needs: valid date",IF(OR(NOT(ISNUMBER(E112)),E112&lt;0),"Needs: nonnegative amount",IF(NOT(OR(D112="Income",D112="Expense",D112="Refund",D112="Transfer")),"Needs: transaction type",IF(D112="Income",IF(OR(C112="Paycheck",C112="Other income"),"Ready","Needs: income category"),IF(COUNTIFS(Overview!$A$17:$A$29,C112)=0,"Needs: spending category","Ready"))))))</f>
        <v/>
      </c>
    </row>
    <row r="113" ht="22.5" customHeight="1">
      <c r="A113" s="47"/>
      <c r="B113" s="24"/>
      <c r="C113" s="48"/>
      <c r="D113" s="48"/>
      <c r="E113" s="49"/>
      <c r="F113" s="24"/>
      <c r="G113" s="24"/>
      <c r="H113" s="26" t="str">
        <f>IF(COUNTA(A113:E113)=0,"",IF(OR(NOT(ISNUMBER(A113)),A113&lt;&gt;INT(A113)),"Needs: valid date",IF(OR(NOT(ISNUMBER(E113)),E113&lt;0),"Needs: nonnegative amount",IF(NOT(OR(D113="Income",D113="Expense",D113="Refund",D113="Transfer")),"Needs: transaction type",IF(D113="Income",IF(OR(C113="Paycheck",C113="Other income"),"Ready","Needs: income category"),IF(COUNTIFS(Overview!$A$17:$A$29,C113)=0,"Needs: spending category","Ready"))))))</f>
        <v/>
      </c>
    </row>
    <row r="114" ht="22.5" customHeight="1">
      <c r="A114" s="47"/>
      <c r="B114" s="24"/>
      <c r="C114" s="48"/>
      <c r="D114" s="48"/>
      <c r="E114" s="49"/>
      <c r="F114" s="24"/>
      <c r="G114" s="24"/>
      <c r="H114" s="26" t="str">
        <f>IF(COUNTA(A114:E114)=0,"",IF(OR(NOT(ISNUMBER(A114)),A114&lt;&gt;INT(A114)),"Needs: valid date",IF(OR(NOT(ISNUMBER(E114)),E114&lt;0),"Needs: nonnegative amount",IF(NOT(OR(D114="Income",D114="Expense",D114="Refund",D114="Transfer")),"Needs: transaction type",IF(D114="Income",IF(OR(C114="Paycheck",C114="Other income"),"Ready","Needs: income category"),IF(COUNTIFS(Overview!$A$17:$A$29,C114)=0,"Needs: spending category","Ready"))))))</f>
        <v/>
      </c>
    </row>
    <row r="115" ht="22.5" customHeight="1">
      <c r="A115" s="47"/>
      <c r="B115" s="24"/>
      <c r="C115" s="48"/>
      <c r="D115" s="48"/>
      <c r="E115" s="49"/>
      <c r="F115" s="24"/>
      <c r="G115" s="24"/>
      <c r="H115" s="26" t="str">
        <f>IF(COUNTA(A115:E115)=0,"",IF(OR(NOT(ISNUMBER(A115)),A115&lt;&gt;INT(A115)),"Needs: valid date",IF(OR(NOT(ISNUMBER(E115)),E115&lt;0),"Needs: nonnegative amount",IF(NOT(OR(D115="Income",D115="Expense",D115="Refund",D115="Transfer")),"Needs: transaction type",IF(D115="Income",IF(OR(C115="Paycheck",C115="Other income"),"Ready","Needs: income category"),IF(COUNTIFS(Overview!$A$17:$A$29,C115)=0,"Needs: spending category","Ready"))))))</f>
        <v/>
      </c>
    </row>
    <row r="116" ht="22.5" customHeight="1">
      <c r="A116" s="47"/>
      <c r="B116" s="24"/>
      <c r="C116" s="48"/>
      <c r="D116" s="48"/>
      <c r="E116" s="49"/>
      <c r="F116" s="24"/>
      <c r="G116" s="24"/>
      <c r="H116" s="26" t="str">
        <f>IF(COUNTA(A116:E116)=0,"",IF(OR(NOT(ISNUMBER(A116)),A116&lt;&gt;INT(A116)),"Needs: valid date",IF(OR(NOT(ISNUMBER(E116)),E116&lt;0),"Needs: nonnegative amount",IF(NOT(OR(D116="Income",D116="Expense",D116="Refund",D116="Transfer")),"Needs: transaction type",IF(D116="Income",IF(OR(C116="Paycheck",C116="Other income"),"Ready","Needs: income category"),IF(COUNTIFS(Overview!$A$17:$A$29,C116)=0,"Needs: spending category","Ready"))))))</f>
        <v/>
      </c>
    </row>
    <row r="117" ht="22.5" customHeight="1">
      <c r="A117" s="47"/>
      <c r="B117" s="24"/>
      <c r="C117" s="48"/>
      <c r="D117" s="48"/>
      <c r="E117" s="49"/>
      <c r="F117" s="24"/>
      <c r="G117" s="24"/>
      <c r="H117" s="26" t="str">
        <f>IF(COUNTA(A117:E117)=0,"",IF(OR(NOT(ISNUMBER(A117)),A117&lt;&gt;INT(A117)),"Needs: valid date",IF(OR(NOT(ISNUMBER(E117)),E117&lt;0),"Needs: nonnegative amount",IF(NOT(OR(D117="Income",D117="Expense",D117="Refund",D117="Transfer")),"Needs: transaction type",IF(D117="Income",IF(OR(C117="Paycheck",C117="Other income"),"Ready","Needs: income category"),IF(COUNTIFS(Overview!$A$17:$A$29,C117)=0,"Needs: spending category","Ready"))))))</f>
        <v/>
      </c>
    </row>
    <row r="118" ht="22.5" customHeight="1">
      <c r="A118" s="47"/>
      <c r="B118" s="24"/>
      <c r="C118" s="48"/>
      <c r="D118" s="48"/>
      <c r="E118" s="49"/>
      <c r="F118" s="24"/>
      <c r="G118" s="24"/>
      <c r="H118" s="26" t="str">
        <f>IF(COUNTA(A118:E118)=0,"",IF(OR(NOT(ISNUMBER(A118)),A118&lt;&gt;INT(A118)),"Needs: valid date",IF(OR(NOT(ISNUMBER(E118)),E118&lt;0),"Needs: nonnegative amount",IF(NOT(OR(D118="Income",D118="Expense",D118="Refund",D118="Transfer")),"Needs: transaction type",IF(D118="Income",IF(OR(C118="Paycheck",C118="Other income"),"Ready","Needs: income category"),IF(COUNTIFS(Overview!$A$17:$A$29,C118)=0,"Needs: spending category","Ready"))))))</f>
        <v/>
      </c>
    </row>
    <row r="119" ht="22.5" customHeight="1">
      <c r="A119" s="47"/>
      <c r="B119" s="24"/>
      <c r="C119" s="48"/>
      <c r="D119" s="48"/>
      <c r="E119" s="49"/>
      <c r="F119" s="24"/>
      <c r="G119" s="24"/>
      <c r="H119" s="26" t="str">
        <f>IF(COUNTA(A119:E119)=0,"",IF(OR(NOT(ISNUMBER(A119)),A119&lt;&gt;INT(A119)),"Needs: valid date",IF(OR(NOT(ISNUMBER(E119)),E119&lt;0),"Needs: nonnegative amount",IF(NOT(OR(D119="Income",D119="Expense",D119="Refund",D119="Transfer")),"Needs: transaction type",IF(D119="Income",IF(OR(C119="Paycheck",C119="Other income"),"Ready","Needs: income category"),IF(COUNTIFS(Overview!$A$17:$A$29,C119)=0,"Needs: spending category","Ready"))))))</f>
        <v/>
      </c>
    </row>
    <row r="120" ht="22.5" customHeight="1">
      <c r="A120" s="47"/>
      <c r="B120" s="24"/>
      <c r="C120" s="48"/>
      <c r="D120" s="48"/>
      <c r="E120" s="49"/>
      <c r="F120" s="24"/>
      <c r="G120" s="24"/>
      <c r="H120" s="26" t="str">
        <f>IF(COUNTA(A120:E120)=0,"",IF(OR(NOT(ISNUMBER(A120)),A120&lt;&gt;INT(A120)),"Needs: valid date",IF(OR(NOT(ISNUMBER(E120)),E120&lt;0),"Needs: nonnegative amount",IF(NOT(OR(D120="Income",D120="Expense",D120="Refund",D120="Transfer")),"Needs: transaction type",IF(D120="Income",IF(OR(C120="Paycheck",C120="Other income"),"Ready","Needs: income category"),IF(COUNTIFS(Overview!$A$17:$A$29,C120)=0,"Needs: spending category","Ready"))))))</f>
        <v/>
      </c>
    </row>
    <row r="121" ht="22.5" customHeight="1">
      <c r="A121" s="47"/>
      <c r="B121" s="24"/>
      <c r="C121" s="48"/>
      <c r="D121" s="48"/>
      <c r="E121" s="49"/>
      <c r="F121" s="24"/>
      <c r="G121" s="24"/>
      <c r="H121" s="26" t="str">
        <f>IF(COUNTA(A121:E121)=0,"",IF(OR(NOT(ISNUMBER(A121)),A121&lt;&gt;INT(A121)),"Needs: valid date",IF(OR(NOT(ISNUMBER(E121)),E121&lt;0),"Needs: nonnegative amount",IF(NOT(OR(D121="Income",D121="Expense",D121="Refund",D121="Transfer")),"Needs: transaction type",IF(D121="Income",IF(OR(C121="Paycheck",C121="Other income"),"Ready","Needs: income category"),IF(COUNTIFS(Overview!$A$17:$A$29,C121)=0,"Needs: spending category","Ready"))))))</f>
        <v/>
      </c>
    </row>
    <row r="122" ht="22.5" customHeight="1">
      <c r="A122" s="47"/>
      <c r="B122" s="24"/>
      <c r="C122" s="48"/>
      <c r="D122" s="48"/>
      <c r="E122" s="49"/>
      <c r="F122" s="24"/>
      <c r="G122" s="24"/>
      <c r="H122" s="26" t="str">
        <f>IF(COUNTA(A122:E122)=0,"",IF(OR(NOT(ISNUMBER(A122)),A122&lt;&gt;INT(A122)),"Needs: valid date",IF(OR(NOT(ISNUMBER(E122)),E122&lt;0),"Needs: nonnegative amount",IF(NOT(OR(D122="Income",D122="Expense",D122="Refund",D122="Transfer")),"Needs: transaction type",IF(D122="Income",IF(OR(C122="Paycheck",C122="Other income"),"Ready","Needs: income category"),IF(COUNTIFS(Overview!$A$17:$A$29,C122)=0,"Needs: spending category","Ready"))))))</f>
        <v/>
      </c>
    </row>
    <row r="123" ht="22.5" customHeight="1">
      <c r="A123" s="47"/>
      <c r="B123" s="24"/>
      <c r="C123" s="48"/>
      <c r="D123" s="48"/>
      <c r="E123" s="49"/>
      <c r="F123" s="24"/>
      <c r="G123" s="24"/>
      <c r="H123" s="26" t="str">
        <f>IF(COUNTA(A123:E123)=0,"",IF(OR(NOT(ISNUMBER(A123)),A123&lt;&gt;INT(A123)),"Needs: valid date",IF(OR(NOT(ISNUMBER(E123)),E123&lt;0),"Needs: nonnegative amount",IF(NOT(OR(D123="Income",D123="Expense",D123="Refund",D123="Transfer")),"Needs: transaction type",IF(D123="Income",IF(OR(C123="Paycheck",C123="Other income"),"Ready","Needs: income category"),IF(COUNTIFS(Overview!$A$17:$A$29,C123)=0,"Needs: spending category","Ready"))))))</f>
        <v/>
      </c>
    </row>
    <row r="124" ht="22.5" customHeight="1">
      <c r="A124" s="47"/>
      <c r="B124" s="24"/>
      <c r="C124" s="48"/>
      <c r="D124" s="48"/>
      <c r="E124" s="49"/>
      <c r="F124" s="24"/>
      <c r="G124" s="24"/>
      <c r="H124" s="26" t="str">
        <f>IF(COUNTA(A124:E124)=0,"",IF(OR(NOT(ISNUMBER(A124)),A124&lt;&gt;INT(A124)),"Needs: valid date",IF(OR(NOT(ISNUMBER(E124)),E124&lt;0),"Needs: nonnegative amount",IF(NOT(OR(D124="Income",D124="Expense",D124="Refund",D124="Transfer")),"Needs: transaction type",IF(D124="Income",IF(OR(C124="Paycheck",C124="Other income"),"Ready","Needs: income category"),IF(COUNTIFS(Overview!$A$17:$A$29,C124)=0,"Needs: spending category","Ready"))))))</f>
        <v/>
      </c>
    </row>
    <row r="125" ht="22.5" customHeight="1">
      <c r="A125" s="47"/>
      <c r="B125" s="24"/>
      <c r="C125" s="48"/>
      <c r="D125" s="48"/>
      <c r="E125" s="49"/>
      <c r="F125" s="24"/>
      <c r="G125" s="24"/>
      <c r="H125" s="26" t="str">
        <f>IF(COUNTA(A125:E125)=0,"",IF(OR(NOT(ISNUMBER(A125)),A125&lt;&gt;INT(A125)),"Needs: valid date",IF(OR(NOT(ISNUMBER(E125)),E125&lt;0),"Needs: nonnegative amount",IF(NOT(OR(D125="Income",D125="Expense",D125="Refund",D125="Transfer")),"Needs: transaction type",IF(D125="Income",IF(OR(C125="Paycheck",C125="Other income"),"Ready","Needs: income category"),IF(COUNTIFS(Overview!$A$17:$A$29,C125)=0,"Needs: spending category","Ready"))))))</f>
        <v/>
      </c>
    </row>
    <row r="126" ht="22.5" customHeight="1">
      <c r="A126" s="47"/>
      <c r="B126" s="24"/>
      <c r="C126" s="48"/>
      <c r="D126" s="48"/>
      <c r="E126" s="49"/>
      <c r="F126" s="24"/>
      <c r="G126" s="24"/>
      <c r="H126" s="26" t="str">
        <f>IF(COUNTA(A126:E126)=0,"",IF(OR(NOT(ISNUMBER(A126)),A126&lt;&gt;INT(A126)),"Needs: valid date",IF(OR(NOT(ISNUMBER(E126)),E126&lt;0),"Needs: nonnegative amount",IF(NOT(OR(D126="Income",D126="Expense",D126="Refund",D126="Transfer")),"Needs: transaction type",IF(D126="Income",IF(OR(C126="Paycheck",C126="Other income"),"Ready","Needs: income category"),IF(COUNTIFS(Overview!$A$17:$A$29,C126)=0,"Needs: spending category","Ready"))))))</f>
        <v/>
      </c>
    </row>
    <row r="127" ht="22.5" customHeight="1">
      <c r="A127" s="47"/>
      <c r="B127" s="24"/>
      <c r="C127" s="48"/>
      <c r="D127" s="48"/>
      <c r="E127" s="49"/>
      <c r="F127" s="24"/>
      <c r="G127" s="24"/>
      <c r="H127" s="26" t="str">
        <f>IF(COUNTA(A127:E127)=0,"",IF(OR(NOT(ISNUMBER(A127)),A127&lt;&gt;INT(A127)),"Needs: valid date",IF(OR(NOT(ISNUMBER(E127)),E127&lt;0),"Needs: nonnegative amount",IF(NOT(OR(D127="Income",D127="Expense",D127="Refund",D127="Transfer")),"Needs: transaction type",IF(D127="Income",IF(OR(C127="Paycheck",C127="Other income"),"Ready","Needs: income category"),IF(COUNTIFS(Overview!$A$17:$A$29,C127)=0,"Needs: spending category","Ready"))))))</f>
        <v/>
      </c>
    </row>
    <row r="128" ht="22.5" customHeight="1">
      <c r="A128" s="47"/>
      <c r="B128" s="24"/>
      <c r="C128" s="48"/>
      <c r="D128" s="48"/>
      <c r="E128" s="49"/>
      <c r="F128" s="24"/>
      <c r="G128" s="24"/>
      <c r="H128" s="26" t="str">
        <f>IF(COUNTA(A128:E128)=0,"",IF(OR(NOT(ISNUMBER(A128)),A128&lt;&gt;INT(A128)),"Needs: valid date",IF(OR(NOT(ISNUMBER(E128)),E128&lt;0),"Needs: nonnegative amount",IF(NOT(OR(D128="Income",D128="Expense",D128="Refund",D128="Transfer")),"Needs: transaction type",IF(D128="Income",IF(OR(C128="Paycheck",C128="Other income"),"Ready","Needs: income category"),IF(COUNTIFS(Overview!$A$17:$A$29,C128)=0,"Needs: spending category","Ready"))))))</f>
        <v/>
      </c>
    </row>
    <row r="129" ht="22.5" customHeight="1">
      <c r="A129" s="47"/>
      <c r="B129" s="24"/>
      <c r="C129" s="48"/>
      <c r="D129" s="48"/>
      <c r="E129" s="49"/>
      <c r="F129" s="24"/>
      <c r="G129" s="24"/>
      <c r="H129" s="26" t="str">
        <f>IF(COUNTA(A129:E129)=0,"",IF(OR(NOT(ISNUMBER(A129)),A129&lt;&gt;INT(A129)),"Needs: valid date",IF(OR(NOT(ISNUMBER(E129)),E129&lt;0),"Needs: nonnegative amount",IF(NOT(OR(D129="Income",D129="Expense",D129="Refund",D129="Transfer")),"Needs: transaction type",IF(D129="Income",IF(OR(C129="Paycheck",C129="Other income"),"Ready","Needs: income category"),IF(COUNTIFS(Overview!$A$17:$A$29,C129)=0,"Needs: spending category","Ready"))))))</f>
        <v/>
      </c>
    </row>
    <row r="130" ht="22.5" customHeight="1">
      <c r="A130" s="47"/>
      <c r="B130" s="24"/>
      <c r="C130" s="48"/>
      <c r="D130" s="48"/>
      <c r="E130" s="49"/>
      <c r="F130" s="24"/>
      <c r="G130" s="24"/>
      <c r="H130" s="26" t="str">
        <f>IF(COUNTA(A130:E130)=0,"",IF(OR(NOT(ISNUMBER(A130)),A130&lt;&gt;INT(A130)),"Needs: valid date",IF(OR(NOT(ISNUMBER(E130)),E130&lt;0),"Needs: nonnegative amount",IF(NOT(OR(D130="Income",D130="Expense",D130="Refund",D130="Transfer")),"Needs: transaction type",IF(D130="Income",IF(OR(C130="Paycheck",C130="Other income"),"Ready","Needs: income category"),IF(COUNTIFS(Overview!$A$17:$A$29,C130)=0,"Needs: spending category","Ready"))))))</f>
        <v/>
      </c>
    </row>
    <row r="131" ht="22.5" customHeight="1">
      <c r="A131" s="47"/>
      <c r="B131" s="24"/>
      <c r="C131" s="48"/>
      <c r="D131" s="48"/>
      <c r="E131" s="49"/>
      <c r="F131" s="24"/>
      <c r="G131" s="24"/>
      <c r="H131" s="26" t="str">
        <f>IF(COUNTA(A131:E131)=0,"",IF(OR(NOT(ISNUMBER(A131)),A131&lt;&gt;INT(A131)),"Needs: valid date",IF(OR(NOT(ISNUMBER(E131)),E131&lt;0),"Needs: nonnegative amount",IF(NOT(OR(D131="Income",D131="Expense",D131="Refund",D131="Transfer")),"Needs: transaction type",IF(D131="Income",IF(OR(C131="Paycheck",C131="Other income"),"Ready","Needs: income category"),IF(COUNTIFS(Overview!$A$17:$A$29,C131)=0,"Needs: spending category","Ready"))))))</f>
        <v/>
      </c>
    </row>
    <row r="132" ht="22.5" customHeight="1">
      <c r="A132" s="47"/>
      <c r="B132" s="24"/>
      <c r="C132" s="48"/>
      <c r="D132" s="48"/>
      <c r="E132" s="49"/>
      <c r="F132" s="24"/>
      <c r="G132" s="24"/>
      <c r="H132" s="26" t="str">
        <f>IF(COUNTA(A132:E132)=0,"",IF(OR(NOT(ISNUMBER(A132)),A132&lt;&gt;INT(A132)),"Needs: valid date",IF(OR(NOT(ISNUMBER(E132)),E132&lt;0),"Needs: nonnegative amount",IF(NOT(OR(D132="Income",D132="Expense",D132="Refund",D132="Transfer")),"Needs: transaction type",IF(D132="Income",IF(OR(C132="Paycheck",C132="Other income"),"Ready","Needs: income category"),IF(COUNTIFS(Overview!$A$17:$A$29,C132)=0,"Needs: spending category","Ready"))))))</f>
        <v/>
      </c>
    </row>
    <row r="133" ht="22.5" customHeight="1">
      <c r="A133" s="47"/>
      <c r="B133" s="24"/>
      <c r="C133" s="48"/>
      <c r="D133" s="48"/>
      <c r="E133" s="49"/>
      <c r="F133" s="24"/>
      <c r="G133" s="24"/>
      <c r="H133" s="26" t="str">
        <f>IF(COUNTA(A133:E133)=0,"",IF(OR(NOT(ISNUMBER(A133)),A133&lt;&gt;INT(A133)),"Needs: valid date",IF(OR(NOT(ISNUMBER(E133)),E133&lt;0),"Needs: nonnegative amount",IF(NOT(OR(D133="Income",D133="Expense",D133="Refund",D133="Transfer")),"Needs: transaction type",IF(D133="Income",IF(OR(C133="Paycheck",C133="Other income"),"Ready","Needs: income category"),IF(COUNTIFS(Overview!$A$17:$A$29,C133)=0,"Needs: spending category","Ready"))))))</f>
        <v/>
      </c>
    </row>
    <row r="134" ht="22.5" customHeight="1">
      <c r="A134" s="47"/>
      <c r="B134" s="24"/>
      <c r="C134" s="48"/>
      <c r="D134" s="48"/>
      <c r="E134" s="49"/>
      <c r="F134" s="24"/>
      <c r="G134" s="24"/>
      <c r="H134" s="26" t="str">
        <f>IF(COUNTA(A134:E134)=0,"",IF(OR(NOT(ISNUMBER(A134)),A134&lt;&gt;INT(A134)),"Needs: valid date",IF(OR(NOT(ISNUMBER(E134)),E134&lt;0),"Needs: nonnegative amount",IF(NOT(OR(D134="Income",D134="Expense",D134="Refund",D134="Transfer")),"Needs: transaction type",IF(D134="Income",IF(OR(C134="Paycheck",C134="Other income"),"Ready","Needs: income category"),IF(COUNTIFS(Overview!$A$17:$A$29,C134)=0,"Needs: spending category","Ready"))))))</f>
        <v/>
      </c>
    </row>
    <row r="135" ht="22.5" customHeight="1">
      <c r="A135" s="47"/>
      <c r="B135" s="24"/>
      <c r="C135" s="48"/>
      <c r="D135" s="48"/>
      <c r="E135" s="49"/>
      <c r="F135" s="24"/>
      <c r="G135" s="24"/>
      <c r="H135" s="26" t="str">
        <f>IF(COUNTA(A135:E135)=0,"",IF(OR(NOT(ISNUMBER(A135)),A135&lt;&gt;INT(A135)),"Needs: valid date",IF(OR(NOT(ISNUMBER(E135)),E135&lt;0),"Needs: nonnegative amount",IF(NOT(OR(D135="Income",D135="Expense",D135="Refund",D135="Transfer")),"Needs: transaction type",IF(D135="Income",IF(OR(C135="Paycheck",C135="Other income"),"Ready","Needs: income category"),IF(COUNTIFS(Overview!$A$17:$A$29,C135)=0,"Needs: spending category","Ready"))))))</f>
        <v/>
      </c>
    </row>
    <row r="136" ht="22.5" customHeight="1">
      <c r="A136" s="47"/>
      <c r="B136" s="24"/>
      <c r="C136" s="48"/>
      <c r="D136" s="48"/>
      <c r="E136" s="49"/>
      <c r="F136" s="24"/>
      <c r="G136" s="24"/>
      <c r="H136" s="26" t="str">
        <f>IF(COUNTA(A136:E136)=0,"",IF(OR(NOT(ISNUMBER(A136)),A136&lt;&gt;INT(A136)),"Needs: valid date",IF(OR(NOT(ISNUMBER(E136)),E136&lt;0),"Needs: nonnegative amount",IF(NOT(OR(D136="Income",D136="Expense",D136="Refund",D136="Transfer")),"Needs: transaction type",IF(D136="Income",IF(OR(C136="Paycheck",C136="Other income"),"Ready","Needs: income category"),IF(COUNTIFS(Overview!$A$17:$A$29,C136)=0,"Needs: spending category","Ready"))))))</f>
        <v/>
      </c>
    </row>
    <row r="137" ht="22.5" customHeight="1">
      <c r="A137" s="47"/>
      <c r="B137" s="24"/>
      <c r="C137" s="48"/>
      <c r="D137" s="48"/>
      <c r="E137" s="49"/>
      <c r="F137" s="24"/>
      <c r="G137" s="24"/>
      <c r="H137" s="26" t="str">
        <f>IF(COUNTA(A137:E137)=0,"",IF(OR(NOT(ISNUMBER(A137)),A137&lt;&gt;INT(A137)),"Needs: valid date",IF(OR(NOT(ISNUMBER(E137)),E137&lt;0),"Needs: nonnegative amount",IF(NOT(OR(D137="Income",D137="Expense",D137="Refund",D137="Transfer")),"Needs: transaction type",IF(D137="Income",IF(OR(C137="Paycheck",C137="Other income"),"Ready","Needs: income category"),IF(COUNTIFS(Overview!$A$17:$A$29,C137)=0,"Needs: spending category","Ready"))))))</f>
        <v/>
      </c>
    </row>
    <row r="138" ht="22.5" customHeight="1">
      <c r="A138" s="47"/>
      <c r="B138" s="24"/>
      <c r="C138" s="48"/>
      <c r="D138" s="48"/>
      <c r="E138" s="49"/>
      <c r="F138" s="24"/>
      <c r="G138" s="24"/>
      <c r="H138" s="26" t="str">
        <f>IF(COUNTA(A138:E138)=0,"",IF(OR(NOT(ISNUMBER(A138)),A138&lt;&gt;INT(A138)),"Needs: valid date",IF(OR(NOT(ISNUMBER(E138)),E138&lt;0),"Needs: nonnegative amount",IF(NOT(OR(D138="Income",D138="Expense",D138="Refund",D138="Transfer")),"Needs: transaction type",IF(D138="Income",IF(OR(C138="Paycheck",C138="Other income"),"Ready","Needs: income category"),IF(COUNTIFS(Overview!$A$17:$A$29,C138)=0,"Needs: spending category","Ready"))))))</f>
        <v/>
      </c>
    </row>
    <row r="139" ht="22.5" customHeight="1">
      <c r="A139" s="47"/>
      <c r="B139" s="24"/>
      <c r="C139" s="48"/>
      <c r="D139" s="48"/>
      <c r="E139" s="49"/>
      <c r="F139" s="24"/>
      <c r="G139" s="24"/>
      <c r="H139" s="26" t="str">
        <f>IF(COUNTA(A139:E139)=0,"",IF(OR(NOT(ISNUMBER(A139)),A139&lt;&gt;INT(A139)),"Needs: valid date",IF(OR(NOT(ISNUMBER(E139)),E139&lt;0),"Needs: nonnegative amount",IF(NOT(OR(D139="Income",D139="Expense",D139="Refund",D139="Transfer")),"Needs: transaction type",IF(D139="Income",IF(OR(C139="Paycheck",C139="Other income"),"Ready","Needs: income category"),IF(COUNTIFS(Overview!$A$17:$A$29,C139)=0,"Needs: spending category","Ready"))))))</f>
        <v/>
      </c>
    </row>
    <row r="140" ht="22.5" customHeight="1">
      <c r="A140" s="47"/>
      <c r="B140" s="24"/>
      <c r="C140" s="48"/>
      <c r="D140" s="48"/>
      <c r="E140" s="49"/>
      <c r="F140" s="24"/>
      <c r="G140" s="24"/>
      <c r="H140" s="26" t="str">
        <f>IF(COUNTA(A140:E140)=0,"",IF(OR(NOT(ISNUMBER(A140)),A140&lt;&gt;INT(A140)),"Needs: valid date",IF(OR(NOT(ISNUMBER(E140)),E140&lt;0),"Needs: nonnegative amount",IF(NOT(OR(D140="Income",D140="Expense",D140="Refund",D140="Transfer")),"Needs: transaction type",IF(D140="Income",IF(OR(C140="Paycheck",C140="Other income"),"Ready","Needs: income category"),IF(COUNTIFS(Overview!$A$17:$A$29,C140)=0,"Needs: spending category","Ready"))))))</f>
        <v/>
      </c>
    </row>
    <row r="141" ht="22.5" customHeight="1">
      <c r="A141" s="47"/>
      <c r="B141" s="24"/>
      <c r="C141" s="48"/>
      <c r="D141" s="48"/>
      <c r="E141" s="49"/>
      <c r="F141" s="24"/>
      <c r="G141" s="24"/>
      <c r="H141" s="26" t="str">
        <f>IF(COUNTA(A141:E141)=0,"",IF(OR(NOT(ISNUMBER(A141)),A141&lt;&gt;INT(A141)),"Needs: valid date",IF(OR(NOT(ISNUMBER(E141)),E141&lt;0),"Needs: nonnegative amount",IF(NOT(OR(D141="Income",D141="Expense",D141="Refund",D141="Transfer")),"Needs: transaction type",IF(D141="Income",IF(OR(C141="Paycheck",C141="Other income"),"Ready","Needs: income category"),IF(COUNTIFS(Overview!$A$17:$A$29,C141)=0,"Needs: spending category","Ready"))))))</f>
        <v/>
      </c>
    </row>
    <row r="142" ht="22.5" customHeight="1">
      <c r="A142" s="47"/>
      <c r="B142" s="24"/>
      <c r="C142" s="48"/>
      <c r="D142" s="48"/>
      <c r="E142" s="49"/>
      <c r="F142" s="24"/>
      <c r="G142" s="24"/>
      <c r="H142" s="26" t="str">
        <f>IF(COUNTA(A142:E142)=0,"",IF(OR(NOT(ISNUMBER(A142)),A142&lt;&gt;INT(A142)),"Needs: valid date",IF(OR(NOT(ISNUMBER(E142)),E142&lt;0),"Needs: nonnegative amount",IF(NOT(OR(D142="Income",D142="Expense",D142="Refund",D142="Transfer")),"Needs: transaction type",IF(D142="Income",IF(OR(C142="Paycheck",C142="Other income"),"Ready","Needs: income category"),IF(COUNTIFS(Overview!$A$17:$A$29,C142)=0,"Needs: spending category","Ready"))))))</f>
        <v/>
      </c>
    </row>
    <row r="143" ht="22.5" customHeight="1">
      <c r="A143" s="47"/>
      <c r="B143" s="24"/>
      <c r="C143" s="48"/>
      <c r="D143" s="48"/>
      <c r="E143" s="49"/>
      <c r="F143" s="24"/>
      <c r="G143" s="24"/>
      <c r="H143" s="26" t="str">
        <f>IF(COUNTA(A143:E143)=0,"",IF(OR(NOT(ISNUMBER(A143)),A143&lt;&gt;INT(A143)),"Needs: valid date",IF(OR(NOT(ISNUMBER(E143)),E143&lt;0),"Needs: nonnegative amount",IF(NOT(OR(D143="Income",D143="Expense",D143="Refund",D143="Transfer")),"Needs: transaction type",IF(D143="Income",IF(OR(C143="Paycheck",C143="Other income"),"Ready","Needs: income category"),IF(COUNTIFS(Overview!$A$17:$A$29,C143)=0,"Needs: spending category","Ready"))))))</f>
        <v/>
      </c>
    </row>
    <row r="144" ht="22.5" customHeight="1">
      <c r="A144" s="47"/>
      <c r="B144" s="24"/>
      <c r="C144" s="48"/>
      <c r="D144" s="48"/>
      <c r="E144" s="49"/>
      <c r="F144" s="24"/>
      <c r="G144" s="24"/>
      <c r="H144" s="26" t="str">
        <f>IF(COUNTA(A144:E144)=0,"",IF(OR(NOT(ISNUMBER(A144)),A144&lt;&gt;INT(A144)),"Needs: valid date",IF(OR(NOT(ISNUMBER(E144)),E144&lt;0),"Needs: nonnegative amount",IF(NOT(OR(D144="Income",D144="Expense",D144="Refund",D144="Transfer")),"Needs: transaction type",IF(D144="Income",IF(OR(C144="Paycheck",C144="Other income"),"Ready","Needs: income category"),IF(COUNTIFS(Overview!$A$17:$A$29,C144)=0,"Needs: spending category","Ready"))))))</f>
        <v/>
      </c>
    </row>
    <row r="145" ht="22.5" customHeight="1">
      <c r="A145" s="47"/>
      <c r="B145" s="24"/>
      <c r="C145" s="48"/>
      <c r="D145" s="48"/>
      <c r="E145" s="49"/>
      <c r="F145" s="24"/>
      <c r="G145" s="24"/>
      <c r="H145" s="26" t="str">
        <f>IF(COUNTA(A145:E145)=0,"",IF(OR(NOT(ISNUMBER(A145)),A145&lt;&gt;INT(A145)),"Needs: valid date",IF(OR(NOT(ISNUMBER(E145)),E145&lt;0),"Needs: nonnegative amount",IF(NOT(OR(D145="Income",D145="Expense",D145="Refund",D145="Transfer")),"Needs: transaction type",IF(D145="Income",IF(OR(C145="Paycheck",C145="Other income"),"Ready","Needs: income category"),IF(COUNTIFS(Overview!$A$17:$A$29,C145)=0,"Needs: spending category","Ready"))))))</f>
        <v/>
      </c>
    </row>
    <row r="146" ht="22.5" customHeight="1">
      <c r="A146" s="47"/>
      <c r="B146" s="24"/>
      <c r="C146" s="48"/>
      <c r="D146" s="48"/>
      <c r="E146" s="49"/>
      <c r="F146" s="24"/>
      <c r="G146" s="24"/>
      <c r="H146" s="26" t="str">
        <f>IF(COUNTA(A146:E146)=0,"",IF(OR(NOT(ISNUMBER(A146)),A146&lt;&gt;INT(A146)),"Needs: valid date",IF(OR(NOT(ISNUMBER(E146)),E146&lt;0),"Needs: nonnegative amount",IF(NOT(OR(D146="Income",D146="Expense",D146="Refund",D146="Transfer")),"Needs: transaction type",IF(D146="Income",IF(OR(C146="Paycheck",C146="Other income"),"Ready","Needs: income category"),IF(COUNTIFS(Overview!$A$17:$A$29,C146)=0,"Needs: spending category","Ready"))))))</f>
        <v/>
      </c>
    </row>
    <row r="147" ht="22.5" customHeight="1">
      <c r="A147" s="47"/>
      <c r="B147" s="24"/>
      <c r="C147" s="48"/>
      <c r="D147" s="48"/>
      <c r="E147" s="49"/>
      <c r="F147" s="24"/>
      <c r="G147" s="24"/>
      <c r="H147" s="26" t="str">
        <f>IF(COUNTA(A147:E147)=0,"",IF(OR(NOT(ISNUMBER(A147)),A147&lt;&gt;INT(A147)),"Needs: valid date",IF(OR(NOT(ISNUMBER(E147)),E147&lt;0),"Needs: nonnegative amount",IF(NOT(OR(D147="Income",D147="Expense",D147="Refund",D147="Transfer")),"Needs: transaction type",IF(D147="Income",IF(OR(C147="Paycheck",C147="Other income"),"Ready","Needs: income category"),IF(COUNTIFS(Overview!$A$17:$A$29,C147)=0,"Needs: spending category","Ready"))))))</f>
        <v/>
      </c>
    </row>
    <row r="148" ht="22.5" customHeight="1">
      <c r="A148" s="47"/>
      <c r="B148" s="24"/>
      <c r="C148" s="48"/>
      <c r="D148" s="48"/>
      <c r="E148" s="49"/>
      <c r="F148" s="24"/>
      <c r="G148" s="24"/>
      <c r="H148" s="26" t="str">
        <f>IF(COUNTA(A148:E148)=0,"",IF(OR(NOT(ISNUMBER(A148)),A148&lt;&gt;INT(A148)),"Needs: valid date",IF(OR(NOT(ISNUMBER(E148)),E148&lt;0),"Needs: nonnegative amount",IF(NOT(OR(D148="Income",D148="Expense",D148="Refund",D148="Transfer")),"Needs: transaction type",IF(D148="Income",IF(OR(C148="Paycheck",C148="Other income"),"Ready","Needs: income category"),IF(COUNTIFS(Overview!$A$17:$A$29,C148)=0,"Needs: spending category","Ready"))))))</f>
        <v/>
      </c>
    </row>
    <row r="149" ht="22.5" customHeight="1">
      <c r="A149" s="47"/>
      <c r="B149" s="24"/>
      <c r="C149" s="48"/>
      <c r="D149" s="48"/>
      <c r="E149" s="49"/>
      <c r="F149" s="24"/>
      <c r="G149" s="24"/>
      <c r="H149" s="26" t="str">
        <f>IF(COUNTA(A149:E149)=0,"",IF(OR(NOT(ISNUMBER(A149)),A149&lt;&gt;INT(A149)),"Needs: valid date",IF(OR(NOT(ISNUMBER(E149)),E149&lt;0),"Needs: nonnegative amount",IF(NOT(OR(D149="Income",D149="Expense",D149="Refund",D149="Transfer")),"Needs: transaction type",IF(D149="Income",IF(OR(C149="Paycheck",C149="Other income"),"Ready","Needs: income category"),IF(COUNTIFS(Overview!$A$17:$A$29,C149)=0,"Needs: spending category","Ready"))))))</f>
        <v/>
      </c>
    </row>
    <row r="150" ht="22.5" customHeight="1">
      <c r="A150" s="47"/>
      <c r="B150" s="24"/>
      <c r="C150" s="48"/>
      <c r="D150" s="48"/>
      <c r="E150" s="49"/>
      <c r="F150" s="24"/>
      <c r="G150" s="24"/>
      <c r="H150" s="26" t="str">
        <f>IF(COUNTA(A150:E150)=0,"",IF(OR(NOT(ISNUMBER(A150)),A150&lt;&gt;INT(A150)),"Needs: valid date",IF(OR(NOT(ISNUMBER(E150)),E150&lt;0),"Needs: nonnegative amount",IF(NOT(OR(D150="Income",D150="Expense",D150="Refund",D150="Transfer")),"Needs: transaction type",IF(D150="Income",IF(OR(C150="Paycheck",C150="Other income"),"Ready","Needs: income category"),IF(COUNTIFS(Overview!$A$17:$A$29,C150)=0,"Needs: spending category","Ready"))))))</f>
        <v/>
      </c>
    </row>
    <row r="151" ht="22.5" customHeight="1">
      <c r="A151" s="47"/>
      <c r="B151" s="24"/>
      <c r="C151" s="48"/>
      <c r="D151" s="48"/>
      <c r="E151" s="49"/>
      <c r="F151" s="24"/>
      <c r="G151" s="24"/>
      <c r="H151" s="26" t="str">
        <f>IF(COUNTA(A151:E151)=0,"",IF(OR(NOT(ISNUMBER(A151)),A151&lt;&gt;INT(A151)),"Needs: valid date",IF(OR(NOT(ISNUMBER(E151)),E151&lt;0),"Needs: nonnegative amount",IF(NOT(OR(D151="Income",D151="Expense",D151="Refund",D151="Transfer")),"Needs: transaction type",IF(D151="Income",IF(OR(C151="Paycheck",C151="Other income"),"Ready","Needs: income category"),IF(COUNTIFS(Overview!$A$17:$A$29,C151)=0,"Needs: spending category","Ready"))))))</f>
        <v/>
      </c>
    </row>
    <row r="152" ht="22.5" customHeight="1">
      <c r="A152" s="47"/>
      <c r="B152" s="24"/>
      <c r="C152" s="48"/>
      <c r="D152" s="48"/>
      <c r="E152" s="49"/>
      <c r="F152" s="24"/>
      <c r="G152" s="24"/>
      <c r="H152" s="26" t="str">
        <f>IF(COUNTA(A152:E152)=0,"",IF(OR(NOT(ISNUMBER(A152)),A152&lt;&gt;INT(A152)),"Needs: valid date",IF(OR(NOT(ISNUMBER(E152)),E152&lt;0),"Needs: nonnegative amount",IF(NOT(OR(D152="Income",D152="Expense",D152="Refund",D152="Transfer")),"Needs: transaction type",IF(D152="Income",IF(OR(C152="Paycheck",C152="Other income"),"Ready","Needs: income category"),IF(COUNTIFS(Overview!$A$17:$A$29,C152)=0,"Needs: spending category","Ready"))))))</f>
        <v/>
      </c>
    </row>
    <row r="153" ht="22.5" customHeight="1">
      <c r="A153" s="47"/>
      <c r="B153" s="24"/>
      <c r="C153" s="48"/>
      <c r="D153" s="48"/>
      <c r="E153" s="49"/>
      <c r="F153" s="24"/>
      <c r="G153" s="24"/>
      <c r="H153" s="26" t="str">
        <f>IF(COUNTA(A153:E153)=0,"",IF(OR(NOT(ISNUMBER(A153)),A153&lt;&gt;INT(A153)),"Needs: valid date",IF(OR(NOT(ISNUMBER(E153)),E153&lt;0),"Needs: nonnegative amount",IF(NOT(OR(D153="Income",D153="Expense",D153="Refund",D153="Transfer")),"Needs: transaction type",IF(D153="Income",IF(OR(C153="Paycheck",C153="Other income"),"Ready","Needs: income category"),IF(COUNTIFS(Overview!$A$17:$A$29,C153)=0,"Needs: spending category","Ready"))))))</f>
        <v/>
      </c>
    </row>
    <row r="154" ht="22.5" customHeight="1">
      <c r="A154" s="47"/>
      <c r="B154" s="24"/>
      <c r="C154" s="48"/>
      <c r="D154" s="48"/>
      <c r="E154" s="49"/>
      <c r="F154" s="24"/>
      <c r="G154" s="24"/>
      <c r="H154" s="26" t="str">
        <f>IF(COUNTA(A154:E154)=0,"",IF(OR(NOT(ISNUMBER(A154)),A154&lt;&gt;INT(A154)),"Needs: valid date",IF(OR(NOT(ISNUMBER(E154)),E154&lt;0),"Needs: nonnegative amount",IF(NOT(OR(D154="Income",D154="Expense",D154="Refund",D154="Transfer")),"Needs: transaction type",IF(D154="Income",IF(OR(C154="Paycheck",C154="Other income"),"Ready","Needs: income category"),IF(COUNTIFS(Overview!$A$17:$A$29,C154)=0,"Needs: spending category","Ready"))))))</f>
        <v/>
      </c>
    </row>
    <row r="155" ht="22.5" customHeight="1">
      <c r="A155" s="47"/>
      <c r="B155" s="24"/>
      <c r="C155" s="48"/>
      <c r="D155" s="48"/>
      <c r="E155" s="49"/>
      <c r="F155" s="24"/>
      <c r="G155" s="24"/>
      <c r="H155" s="26" t="str">
        <f>IF(COUNTA(A155:E155)=0,"",IF(OR(NOT(ISNUMBER(A155)),A155&lt;&gt;INT(A155)),"Needs: valid date",IF(OR(NOT(ISNUMBER(E155)),E155&lt;0),"Needs: nonnegative amount",IF(NOT(OR(D155="Income",D155="Expense",D155="Refund",D155="Transfer")),"Needs: transaction type",IF(D155="Income",IF(OR(C155="Paycheck",C155="Other income"),"Ready","Needs: income category"),IF(COUNTIFS(Overview!$A$17:$A$29,C155)=0,"Needs: spending category","Ready"))))))</f>
        <v/>
      </c>
    </row>
    <row r="156" ht="22.5" customHeight="1">
      <c r="A156" s="47"/>
      <c r="B156" s="24"/>
      <c r="C156" s="48"/>
      <c r="D156" s="48"/>
      <c r="E156" s="49"/>
      <c r="F156" s="24"/>
      <c r="G156" s="24"/>
      <c r="H156" s="26" t="str">
        <f>IF(COUNTA(A156:E156)=0,"",IF(OR(NOT(ISNUMBER(A156)),A156&lt;&gt;INT(A156)),"Needs: valid date",IF(OR(NOT(ISNUMBER(E156)),E156&lt;0),"Needs: nonnegative amount",IF(NOT(OR(D156="Income",D156="Expense",D156="Refund",D156="Transfer")),"Needs: transaction type",IF(D156="Income",IF(OR(C156="Paycheck",C156="Other income"),"Ready","Needs: income category"),IF(COUNTIFS(Overview!$A$17:$A$29,C156)=0,"Needs: spending category","Ready"))))))</f>
        <v/>
      </c>
    </row>
    <row r="157" ht="22.5" customHeight="1">
      <c r="A157" s="47"/>
      <c r="B157" s="24"/>
      <c r="C157" s="48"/>
      <c r="D157" s="48"/>
      <c r="E157" s="49"/>
      <c r="F157" s="24"/>
      <c r="G157" s="24"/>
      <c r="H157" s="26" t="str">
        <f>IF(COUNTA(A157:E157)=0,"",IF(OR(NOT(ISNUMBER(A157)),A157&lt;&gt;INT(A157)),"Needs: valid date",IF(OR(NOT(ISNUMBER(E157)),E157&lt;0),"Needs: nonnegative amount",IF(NOT(OR(D157="Income",D157="Expense",D157="Refund",D157="Transfer")),"Needs: transaction type",IF(D157="Income",IF(OR(C157="Paycheck",C157="Other income"),"Ready","Needs: income category"),IF(COUNTIFS(Overview!$A$17:$A$29,C157)=0,"Needs: spending category","Ready"))))))</f>
        <v/>
      </c>
    </row>
    <row r="158" ht="22.5" customHeight="1">
      <c r="A158" s="47"/>
      <c r="B158" s="24"/>
      <c r="C158" s="48"/>
      <c r="D158" s="48"/>
      <c r="E158" s="49"/>
      <c r="F158" s="24"/>
      <c r="G158" s="24"/>
      <c r="H158" s="26" t="str">
        <f>IF(COUNTA(A158:E158)=0,"",IF(OR(NOT(ISNUMBER(A158)),A158&lt;&gt;INT(A158)),"Needs: valid date",IF(OR(NOT(ISNUMBER(E158)),E158&lt;0),"Needs: nonnegative amount",IF(NOT(OR(D158="Income",D158="Expense",D158="Refund",D158="Transfer")),"Needs: transaction type",IF(D158="Income",IF(OR(C158="Paycheck",C158="Other income"),"Ready","Needs: income category"),IF(COUNTIFS(Overview!$A$17:$A$29,C158)=0,"Needs: spending category","Ready"))))))</f>
        <v/>
      </c>
    </row>
    <row r="159" ht="22.5" customHeight="1">
      <c r="A159" s="47"/>
      <c r="B159" s="24"/>
      <c r="C159" s="48"/>
      <c r="D159" s="48"/>
      <c r="E159" s="49"/>
      <c r="F159" s="24"/>
      <c r="G159" s="24"/>
      <c r="H159" s="26" t="str">
        <f>IF(COUNTA(A159:E159)=0,"",IF(OR(NOT(ISNUMBER(A159)),A159&lt;&gt;INT(A159)),"Needs: valid date",IF(OR(NOT(ISNUMBER(E159)),E159&lt;0),"Needs: nonnegative amount",IF(NOT(OR(D159="Income",D159="Expense",D159="Refund",D159="Transfer")),"Needs: transaction type",IF(D159="Income",IF(OR(C159="Paycheck",C159="Other income"),"Ready","Needs: income category"),IF(COUNTIFS(Overview!$A$17:$A$29,C159)=0,"Needs: spending category","Ready"))))))</f>
        <v/>
      </c>
    </row>
    <row r="160" ht="22.5" customHeight="1">
      <c r="A160" s="47"/>
      <c r="B160" s="24"/>
      <c r="C160" s="48"/>
      <c r="D160" s="48"/>
      <c r="E160" s="49"/>
      <c r="F160" s="24"/>
      <c r="G160" s="24"/>
      <c r="H160" s="26" t="str">
        <f>IF(COUNTA(A160:E160)=0,"",IF(OR(NOT(ISNUMBER(A160)),A160&lt;&gt;INT(A160)),"Needs: valid date",IF(OR(NOT(ISNUMBER(E160)),E160&lt;0),"Needs: nonnegative amount",IF(NOT(OR(D160="Income",D160="Expense",D160="Refund",D160="Transfer")),"Needs: transaction type",IF(D160="Income",IF(OR(C160="Paycheck",C160="Other income"),"Ready","Needs: income category"),IF(COUNTIFS(Overview!$A$17:$A$29,C160)=0,"Needs: spending category","Ready"))))))</f>
        <v/>
      </c>
    </row>
    <row r="161" ht="22.5" customHeight="1">
      <c r="A161" s="47"/>
      <c r="B161" s="24"/>
      <c r="C161" s="48"/>
      <c r="D161" s="48"/>
      <c r="E161" s="49"/>
      <c r="F161" s="24"/>
      <c r="G161" s="24"/>
      <c r="H161" s="26" t="str">
        <f>IF(COUNTA(A161:E161)=0,"",IF(OR(NOT(ISNUMBER(A161)),A161&lt;&gt;INT(A161)),"Needs: valid date",IF(OR(NOT(ISNUMBER(E161)),E161&lt;0),"Needs: nonnegative amount",IF(NOT(OR(D161="Income",D161="Expense",D161="Refund",D161="Transfer")),"Needs: transaction type",IF(D161="Income",IF(OR(C161="Paycheck",C161="Other income"),"Ready","Needs: income category"),IF(COUNTIFS(Overview!$A$17:$A$29,C161)=0,"Needs: spending category","Ready"))))))</f>
        <v/>
      </c>
    </row>
    <row r="162" ht="22.5" customHeight="1">
      <c r="A162" s="47"/>
      <c r="B162" s="24"/>
      <c r="C162" s="48"/>
      <c r="D162" s="48"/>
      <c r="E162" s="49"/>
      <c r="F162" s="24"/>
      <c r="G162" s="24"/>
      <c r="H162" s="26" t="str">
        <f>IF(COUNTA(A162:E162)=0,"",IF(OR(NOT(ISNUMBER(A162)),A162&lt;&gt;INT(A162)),"Needs: valid date",IF(OR(NOT(ISNUMBER(E162)),E162&lt;0),"Needs: nonnegative amount",IF(NOT(OR(D162="Income",D162="Expense",D162="Refund",D162="Transfer")),"Needs: transaction type",IF(D162="Income",IF(OR(C162="Paycheck",C162="Other income"),"Ready","Needs: income category"),IF(COUNTIFS(Overview!$A$17:$A$29,C162)=0,"Needs: spending category","Ready"))))))</f>
        <v/>
      </c>
    </row>
    <row r="163" ht="22.5" customHeight="1">
      <c r="A163" s="47"/>
      <c r="B163" s="24"/>
      <c r="C163" s="48"/>
      <c r="D163" s="48"/>
      <c r="E163" s="49"/>
      <c r="F163" s="24"/>
      <c r="G163" s="24"/>
      <c r="H163" s="26" t="str">
        <f>IF(COUNTA(A163:E163)=0,"",IF(OR(NOT(ISNUMBER(A163)),A163&lt;&gt;INT(A163)),"Needs: valid date",IF(OR(NOT(ISNUMBER(E163)),E163&lt;0),"Needs: nonnegative amount",IF(NOT(OR(D163="Income",D163="Expense",D163="Refund",D163="Transfer")),"Needs: transaction type",IF(D163="Income",IF(OR(C163="Paycheck",C163="Other income"),"Ready","Needs: income category"),IF(COUNTIFS(Overview!$A$17:$A$29,C163)=0,"Needs: spending category","Ready"))))))</f>
        <v/>
      </c>
    </row>
    <row r="164" ht="22.5" customHeight="1">
      <c r="A164" s="47"/>
      <c r="B164" s="24"/>
      <c r="C164" s="48"/>
      <c r="D164" s="48"/>
      <c r="E164" s="49"/>
      <c r="F164" s="24"/>
      <c r="G164" s="24"/>
      <c r="H164" s="26" t="str">
        <f>IF(COUNTA(A164:E164)=0,"",IF(OR(NOT(ISNUMBER(A164)),A164&lt;&gt;INT(A164)),"Needs: valid date",IF(OR(NOT(ISNUMBER(E164)),E164&lt;0),"Needs: nonnegative amount",IF(NOT(OR(D164="Income",D164="Expense",D164="Refund",D164="Transfer")),"Needs: transaction type",IF(D164="Income",IF(OR(C164="Paycheck",C164="Other income"),"Ready","Needs: income category"),IF(COUNTIFS(Overview!$A$17:$A$29,C164)=0,"Needs: spending category","Ready"))))))</f>
        <v/>
      </c>
    </row>
    <row r="165" ht="22.5" customHeight="1">
      <c r="A165" s="47"/>
      <c r="B165" s="24"/>
      <c r="C165" s="48"/>
      <c r="D165" s="48"/>
      <c r="E165" s="49"/>
      <c r="F165" s="24"/>
      <c r="G165" s="24"/>
      <c r="H165" s="26" t="str">
        <f>IF(COUNTA(A165:E165)=0,"",IF(OR(NOT(ISNUMBER(A165)),A165&lt;&gt;INT(A165)),"Needs: valid date",IF(OR(NOT(ISNUMBER(E165)),E165&lt;0),"Needs: nonnegative amount",IF(NOT(OR(D165="Income",D165="Expense",D165="Refund",D165="Transfer")),"Needs: transaction type",IF(D165="Income",IF(OR(C165="Paycheck",C165="Other income"),"Ready","Needs: income category"),IF(COUNTIFS(Overview!$A$17:$A$29,C165)=0,"Needs: spending category","Ready"))))))</f>
        <v/>
      </c>
    </row>
    <row r="166" ht="22.5" customHeight="1">
      <c r="A166" s="47"/>
      <c r="B166" s="24"/>
      <c r="C166" s="48"/>
      <c r="D166" s="48"/>
      <c r="E166" s="49"/>
      <c r="F166" s="24"/>
      <c r="G166" s="24"/>
      <c r="H166" s="26" t="str">
        <f>IF(COUNTA(A166:E166)=0,"",IF(OR(NOT(ISNUMBER(A166)),A166&lt;&gt;INT(A166)),"Needs: valid date",IF(OR(NOT(ISNUMBER(E166)),E166&lt;0),"Needs: nonnegative amount",IF(NOT(OR(D166="Income",D166="Expense",D166="Refund",D166="Transfer")),"Needs: transaction type",IF(D166="Income",IF(OR(C166="Paycheck",C166="Other income"),"Ready","Needs: income category"),IF(COUNTIFS(Overview!$A$17:$A$29,C166)=0,"Needs: spending category","Ready"))))))</f>
        <v/>
      </c>
    </row>
    <row r="167" ht="22.5" customHeight="1">
      <c r="A167" s="47"/>
      <c r="B167" s="24"/>
      <c r="C167" s="48"/>
      <c r="D167" s="48"/>
      <c r="E167" s="49"/>
      <c r="F167" s="24"/>
      <c r="G167" s="24"/>
      <c r="H167" s="26" t="str">
        <f>IF(COUNTA(A167:E167)=0,"",IF(OR(NOT(ISNUMBER(A167)),A167&lt;&gt;INT(A167)),"Needs: valid date",IF(OR(NOT(ISNUMBER(E167)),E167&lt;0),"Needs: nonnegative amount",IF(NOT(OR(D167="Income",D167="Expense",D167="Refund",D167="Transfer")),"Needs: transaction type",IF(D167="Income",IF(OR(C167="Paycheck",C167="Other income"),"Ready","Needs: income category"),IF(COUNTIFS(Overview!$A$17:$A$29,C167)=0,"Needs: spending category","Ready"))))))</f>
        <v/>
      </c>
    </row>
    <row r="168" ht="22.5" customHeight="1">
      <c r="A168" s="47"/>
      <c r="B168" s="24"/>
      <c r="C168" s="48"/>
      <c r="D168" s="48"/>
      <c r="E168" s="49"/>
      <c r="F168" s="24"/>
      <c r="G168" s="24"/>
      <c r="H168" s="26" t="str">
        <f>IF(COUNTA(A168:E168)=0,"",IF(OR(NOT(ISNUMBER(A168)),A168&lt;&gt;INT(A168)),"Needs: valid date",IF(OR(NOT(ISNUMBER(E168)),E168&lt;0),"Needs: nonnegative amount",IF(NOT(OR(D168="Income",D168="Expense",D168="Refund",D168="Transfer")),"Needs: transaction type",IF(D168="Income",IF(OR(C168="Paycheck",C168="Other income"),"Ready","Needs: income category"),IF(COUNTIFS(Overview!$A$17:$A$29,C168)=0,"Needs: spending category","Ready"))))))</f>
        <v/>
      </c>
    </row>
    <row r="169" ht="22.5" customHeight="1">
      <c r="A169" s="47"/>
      <c r="B169" s="24"/>
      <c r="C169" s="48"/>
      <c r="D169" s="48"/>
      <c r="E169" s="49"/>
      <c r="F169" s="24"/>
      <c r="G169" s="24"/>
      <c r="H169" s="26" t="str">
        <f>IF(COUNTA(A169:E169)=0,"",IF(OR(NOT(ISNUMBER(A169)),A169&lt;&gt;INT(A169)),"Needs: valid date",IF(OR(NOT(ISNUMBER(E169)),E169&lt;0),"Needs: nonnegative amount",IF(NOT(OR(D169="Income",D169="Expense",D169="Refund",D169="Transfer")),"Needs: transaction type",IF(D169="Income",IF(OR(C169="Paycheck",C169="Other income"),"Ready","Needs: income category"),IF(COUNTIFS(Overview!$A$17:$A$29,C169)=0,"Needs: spending category","Ready"))))))</f>
        <v/>
      </c>
    </row>
    <row r="170" ht="22.5" customHeight="1">
      <c r="A170" s="47"/>
      <c r="B170" s="24"/>
      <c r="C170" s="48"/>
      <c r="D170" s="48"/>
      <c r="E170" s="49"/>
      <c r="F170" s="24"/>
      <c r="G170" s="24"/>
      <c r="H170" s="26" t="str">
        <f>IF(COUNTA(A170:E170)=0,"",IF(OR(NOT(ISNUMBER(A170)),A170&lt;&gt;INT(A170)),"Needs: valid date",IF(OR(NOT(ISNUMBER(E170)),E170&lt;0),"Needs: nonnegative amount",IF(NOT(OR(D170="Income",D170="Expense",D170="Refund",D170="Transfer")),"Needs: transaction type",IF(D170="Income",IF(OR(C170="Paycheck",C170="Other income"),"Ready","Needs: income category"),IF(COUNTIFS(Overview!$A$17:$A$29,C170)=0,"Needs: spending category","Ready"))))))</f>
        <v/>
      </c>
    </row>
    <row r="171" ht="22.5" customHeight="1">
      <c r="A171" s="47"/>
      <c r="B171" s="24"/>
      <c r="C171" s="48"/>
      <c r="D171" s="48"/>
      <c r="E171" s="49"/>
      <c r="F171" s="24"/>
      <c r="G171" s="24"/>
      <c r="H171" s="26" t="str">
        <f>IF(COUNTA(A171:E171)=0,"",IF(OR(NOT(ISNUMBER(A171)),A171&lt;&gt;INT(A171)),"Needs: valid date",IF(OR(NOT(ISNUMBER(E171)),E171&lt;0),"Needs: nonnegative amount",IF(NOT(OR(D171="Income",D171="Expense",D171="Refund",D171="Transfer")),"Needs: transaction type",IF(D171="Income",IF(OR(C171="Paycheck",C171="Other income"),"Ready","Needs: income category"),IF(COUNTIFS(Overview!$A$17:$A$29,C171)=0,"Needs: spending category","Ready"))))))</f>
        <v/>
      </c>
    </row>
    <row r="172" ht="22.5" customHeight="1">
      <c r="A172" s="47"/>
      <c r="B172" s="24"/>
      <c r="C172" s="48"/>
      <c r="D172" s="48"/>
      <c r="E172" s="49"/>
      <c r="F172" s="24"/>
      <c r="G172" s="24"/>
      <c r="H172" s="26" t="str">
        <f>IF(COUNTA(A172:E172)=0,"",IF(OR(NOT(ISNUMBER(A172)),A172&lt;&gt;INT(A172)),"Needs: valid date",IF(OR(NOT(ISNUMBER(E172)),E172&lt;0),"Needs: nonnegative amount",IF(NOT(OR(D172="Income",D172="Expense",D172="Refund",D172="Transfer")),"Needs: transaction type",IF(D172="Income",IF(OR(C172="Paycheck",C172="Other income"),"Ready","Needs: income category"),IF(COUNTIFS(Overview!$A$17:$A$29,C172)=0,"Needs: spending category","Ready"))))))</f>
        <v/>
      </c>
    </row>
    <row r="173" ht="22.5" customHeight="1">
      <c r="A173" s="47"/>
      <c r="B173" s="24"/>
      <c r="C173" s="48"/>
      <c r="D173" s="48"/>
      <c r="E173" s="49"/>
      <c r="F173" s="24"/>
      <c r="G173" s="24"/>
      <c r="H173" s="26" t="str">
        <f>IF(COUNTA(A173:E173)=0,"",IF(OR(NOT(ISNUMBER(A173)),A173&lt;&gt;INT(A173)),"Needs: valid date",IF(OR(NOT(ISNUMBER(E173)),E173&lt;0),"Needs: nonnegative amount",IF(NOT(OR(D173="Income",D173="Expense",D173="Refund",D173="Transfer")),"Needs: transaction type",IF(D173="Income",IF(OR(C173="Paycheck",C173="Other income"),"Ready","Needs: income category"),IF(COUNTIFS(Overview!$A$17:$A$29,C173)=0,"Needs: spending category","Ready"))))))</f>
        <v/>
      </c>
    </row>
    <row r="174" ht="22.5" customHeight="1">
      <c r="A174" s="47"/>
      <c r="B174" s="24"/>
      <c r="C174" s="48"/>
      <c r="D174" s="48"/>
      <c r="E174" s="49"/>
      <c r="F174" s="24"/>
      <c r="G174" s="24"/>
      <c r="H174" s="26" t="str">
        <f>IF(COUNTA(A174:E174)=0,"",IF(OR(NOT(ISNUMBER(A174)),A174&lt;&gt;INT(A174)),"Needs: valid date",IF(OR(NOT(ISNUMBER(E174)),E174&lt;0),"Needs: nonnegative amount",IF(NOT(OR(D174="Income",D174="Expense",D174="Refund",D174="Transfer")),"Needs: transaction type",IF(D174="Income",IF(OR(C174="Paycheck",C174="Other income"),"Ready","Needs: income category"),IF(COUNTIFS(Overview!$A$17:$A$29,C174)=0,"Needs: spending category","Ready"))))))</f>
        <v/>
      </c>
    </row>
    <row r="175" ht="22.5" customHeight="1">
      <c r="A175" s="47"/>
      <c r="B175" s="24"/>
      <c r="C175" s="48"/>
      <c r="D175" s="48"/>
      <c r="E175" s="49"/>
      <c r="F175" s="24"/>
      <c r="G175" s="24"/>
      <c r="H175" s="26" t="str">
        <f>IF(COUNTA(A175:E175)=0,"",IF(OR(NOT(ISNUMBER(A175)),A175&lt;&gt;INT(A175)),"Needs: valid date",IF(OR(NOT(ISNUMBER(E175)),E175&lt;0),"Needs: nonnegative amount",IF(NOT(OR(D175="Income",D175="Expense",D175="Refund",D175="Transfer")),"Needs: transaction type",IF(D175="Income",IF(OR(C175="Paycheck",C175="Other income"),"Ready","Needs: income category"),IF(COUNTIFS(Overview!$A$17:$A$29,C175)=0,"Needs: spending category","Ready"))))))</f>
        <v/>
      </c>
    </row>
    <row r="176" ht="22.5" customHeight="1">
      <c r="A176" s="47"/>
      <c r="B176" s="24"/>
      <c r="C176" s="48"/>
      <c r="D176" s="48"/>
      <c r="E176" s="49"/>
      <c r="F176" s="24"/>
      <c r="G176" s="24"/>
      <c r="H176" s="26" t="str">
        <f>IF(COUNTA(A176:E176)=0,"",IF(OR(NOT(ISNUMBER(A176)),A176&lt;&gt;INT(A176)),"Needs: valid date",IF(OR(NOT(ISNUMBER(E176)),E176&lt;0),"Needs: nonnegative amount",IF(NOT(OR(D176="Income",D176="Expense",D176="Refund",D176="Transfer")),"Needs: transaction type",IF(D176="Income",IF(OR(C176="Paycheck",C176="Other income"),"Ready","Needs: income category"),IF(COUNTIFS(Overview!$A$17:$A$29,C176)=0,"Needs: spending category","Ready"))))))</f>
        <v/>
      </c>
    </row>
    <row r="177" ht="22.5" customHeight="1">
      <c r="A177" s="47"/>
      <c r="B177" s="24"/>
      <c r="C177" s="48"/>
      <c r="D177" s="48"/>
      <c r="E177" s="49"/>
      <c r="F177" s="24"/>
      <c r="G177" s="24"/>
      <c r="H177" s="26" t="str">
        <f>IF(COUNTA(A177:E177)=0,"",IF(OR(NOT(ISNUMBER(A177)),A177&lt;&gt;INT(A177)),"Needs: valid date",IF(OR(NOT(ISNUMBER(E177)),E177&lt;0),"Needs: nonnegative amount",IF(NOT(OR(D177="Income",D177="Expense",D177="Refund",D177="Transfer")),"Needs: transaction type",IF(D177="Income",IF(OR(C177="Paycheck",C177="Other income"),"Ready","Needs: income category"),IF(COUNTIFS(Overview!$A$17:$A$29,C177)=0,"Needs: spending category","Ready"))))))</f>
        <v/>
      </c>
    </row>
    <row r="178" ht="22.5" customHeight="1">
      <c r="A178" s="47"/>
      <c r="B178" s="24"/>
      <c r="C178" s="48"/>
      <c r="D178" s="48"/>
      <c r="E178" s="49"/>
      <c r="F178" s="24"/>
      <c r="G178" s="24"/>
      <c r="H178" s="26" t="str">
        <f>IF(COUNTA(A178:E178)=0,"",IF(OR(NOT(ISNUMBER(A178)),A178&lt;&gt;INT(A178)),"Needs: valid date",IF(OR(NOT(ISNUMBER(E178)),E178&lt;0),"Needs: nonnegative amount",IF(NOT(OR(D178="Income",D178="Expense",D178="Refund",D178="Transfer")),"Needs: transaction type",IF(D178="Income",IF(OR(C178="Paycheck",C178="Other income"),"Ready","Needs: income category"),IF(COUNTIFS(Overview!$A$17:$A$29,C178)=0,"Needs: spending category","Ready"))))))</f>
        <v/>
      </c>
    </row>
    <row r="179" ht="22.5" customHeight="1">
      <c r="A179" s="47"/>
      <c r="B179" s="24"/>
      <c r="C179" s="48"/>
      <c r="D179" s="48"/>
      <c r="E179" s="49"/>
      <c r="F179" s="24"/>
      <c r="G179" s="24"/>
      <c r="H179" s="26" t="str">
        <f>IF(COUNTA(A179:E179)=0,"",IF(OR(NOT(ISNUMBER(A179)),A179&lt;&gt;INT(A179)),"Needs: valid date",IF(OR(NOT(ISNUMBER(E179)),E179&lt;0),"Needs: nonnegative amount",IF(NOT(OR(D179="Income",D179="Expense",D179="Refund",D179="Transfer")),"Needs: transaction type",IF(D179="Income",IF(OR(C179="Paycheck",C179="Other income"),"Ready","Needs: income category"),IF(COUNTIFS(Overview!$A$17:$A$29,C179)=0,"Needs: spending category","Ready"))))))</f>
        <v/>
      </c>
    </row>
    <row r="180" ht="22.5" customHeight="1">
      <c r="A180" s="47"/>
      <c r="B180" s="24"/>
      <c r="C180" s="48"/>
      <c r="D180" s="48"/>
      <c r="E180" s="49"/>
      <c r="F180" s="24"/>
      <c r="G180" s="24"/>
      <c r="H180" s="26" t="str">
        <f>IF(COUNTA(A180:E180)=0,"",IF(OR(NOT(ISNUMBER(A180)),A180&lt;&gt;INT(A180)),"Needs: valid date",IF(OR(NOT(ISNUMBER(E180)),E180&lt;0),"Needs: nonnegative amount",IF(NOT(OR(D180="Income",D180="Expense",D180="Refund",D180="Transfer")),"Needs: transaction type",IF(D180="Income",IF(OR(C180="Paycheck",C180="Other income"),"Ready","Needs: income category"),IF(COUNTIFS(Overview!$A$17:$A$29,C180)=0,"Needs: spending category","Ready"))))))</f>
        <v/>
      </c>
    </row>
    <row r="181" ht="22.5" customHeight="1">
      <c r="A181" s="47"/>
      <c r="B181" s="24"/>
      <c r="C181" s="48"/>
      <c r="D181" s="48"/>
      <c r="E181" s="49"/>
      <c r="F181" s="24"/>
      <c r="G181" s="24"/>
      <c r="H181" s="26" t="str">
        <f>IF(COUNTA(A181:E181)=0,"",IF(OR(NOT(ISNUMBER(A181)),A181&lt;&gt;INT(A181)),"Needs: valid date",IF(OR(NOT(ISNUMBER(E181)),E181&lt;0),"Needs: nonnegative amount",IF(NOT(OR(D181="Income",D181="Expense",D181="Refund",D181="Transfer")),"Needs: transaction type",IF(D181="Income",IF(OR(C181="Paycheck",C181="Other income"),"Ready","Needs: income category"),IF(COUNTIFS(Overview!$A$17:$A$29,C181)=0,"Needs: spending category","Ready"))))))</f>
        <v/>
      </c>
    </row>
    <row r="182" ht="22.5" customHeight="1">
      <c r="A182" s="47"/>
      <c r="B182" s="24"/>
      <c r="C182" s="48"/>
      <c r="D182" s="48"/>
      <c r="E182" s="49"/>
      <c r="F182" s="24"/>
      <c r="G182" s="24"/>
      <c r="H182" s="26" t="str">
        <f>IF(COUNTA(A182:E182)=0,"",IF(OR(NOT(ISNUMBER(A182)),A182&lt;&gt;INT(A182)),"Needs: valid date",IF(OR(NOT(ISNUMBER(E182)),E182&lt;0),"Needs: nonnegative amount",IF(NOT(OR(D182="Income",D182="Expense",D182="Refund",D182="Transfer")),"Needs: transaction type",IF(D182="Income",IF(OR(C182="Paycheck",C182="Other income"),"Ready","Needs: income category"),IF(COUNTIFS(Overview!$A$17:$A$29,C182)=0,"Needs: spending category","Ready"))))))</f>
        <v/>
      </c>
    </row>
    <row r="183" ht="22.5" customHeight="1">
      <c r="A183" s="47"/>
      <c r="B183" s="24"/>
      <c r="C183" s="48"/>
      <c r="D183" s="48"/>
      <c r="E183" s="49"/>
      <c r="F183" s="24"/>
      <c r="G183" s="24"/>
      <c r="H183" s="26" t="str">
        <f>IF(COUNTA(A183:E183)=0,"",IF(OR(NOT(ISNUMBER(A183)),A183&lt;&gt;INT(A183)),"Needs: valid date",IF(OR(NOT(ISNUMBER(E183)),E183&lt;0),"Needs: nonnegative amount",IF(NOT(OR(D183="Income",D183="Expense",D183="Refund",D183="Transfer")),"Needs: transaction type",IF(D183="Income",IF(OR(C183="Paycheck",C183="Other income"),"Ready","Needs: income category"),IF(COUNTIFS(Overview!$A$17:$A$29,C183)=0,"Needs: spending category","Ready"))))))</f>
        <v/>
      </c>
    </row>
    <row r="184" ht="22.5" customHeight="1">
      <c r="A184" s="47"/>
      <c r="B184" s="24"/>
      <c r="C184" s="48"/>
      <c r="D184" s="48"/>
      <c r="E184" s="49"/>
      <c r="F184" s="24"/>
      <c r="G184" s="24"/>
      <c r="H184" s="26" t="str">
        <f>IF(COUNTA(A184:E184)=0,"",IF(OR(NOT(ISNUMBER(A184)),A184&lt;&gt;INT(A184)),"Needs: valid date",IF(OR(NOT(ISNUMBER(E184)),E184&lt;0),"Needs: nonnegative amount",IF(NOT(OR(D184="Income",D184="Expense",D184="Refund",D184="Transfer")),"Needs: transaction type",IF(D184="Income",IF(OR(C184="Paycheck",C184="Other income"),"Ready","Needs: income category"),IF(COUNTIFS(Overview!$A$17:$A$29,C184)=0,"Needs: spending category","Ready"))))))</f>
        <v/>
      </c>
    </row>
    <row r="185" ht="22.5" customHeight="1">
      <c r="A185" s="47"/>
      <c r="B185" s="24"/>
      <c r="C185" s="48"/>
      <c r="D185" s="48"/>
      <c r="E185" s="49"/>
      <c r="F185" s="24"/>
      <c r="G185" s="24"/>
      <c r="H185" s="26" t="str">
        <f>IF(COUNTA(A185:E185)=0,"",IF(OR(NOT(ISNUMBER(A185)),A185&lt;&gt;INT(A185)),"Needs: valid date",IF(OR(NOT(ISNUMBER(E185)),E185&lt;0),"Needs: nonnegative amount",IF(NOT(OR(D185="Income",D185="Expense",D185="Refund",D185="Transfer")),"Needs: transaction type",IF(D185="Income",IF(OR(C185="Paycheck",C185="Other income"),"Ready","Needs: income category"),IF(COUNTIFS(Overview!$A$17:$A$29,C185)=0,"Needs: spending category","Ready"))))))</f>
        <v/>
      </c>
    </row>
    <row r="186" ht="22.5" customHeight="1">
      <c r="A186" s="47"/>
      <c r="B186" s="24"/>
      <c r="C186" s="48"/>
      <c r="D186" s="48"/>
      <c r="E186" s="49"/>
      <c r="F186" s="24"/>
      <c r="G186" s="24"/>
      <c r="H186" s="26" t="str">
        <f>IF(COUNTA(A186:E186)=0,"",IF(OR(NOT(ISNUMBER(A186)),A186&lt;&gt;INT(A186)),"Needs: valid date",IF(OR(NOT(ISNUMBER(E186)),E186&lt;0),"Needs: nonnegative amount",IF(NOT(OR(D186="Income",D186="Expense",D186="Refund",D186="Transfer")),"Needs: transaction type",IF(D186="Income",IF(OR(C186="Paycheck",C186="Other income"),"Ready","Needs: income category"),IF(COUNTIFS(Overview!$A$17:$A$29,C186)=0,"Needs: spending category","Ready"))))))</f>
        <v/>
      </c>
    </row>
    <row r="187" ht="22.5" customHeight="1">
      <c r="A187" s="47"/>
      <c r="B187" s="24"/>
      <c r="C187" s="48"/>
      <c r="D187" s="48"/>
      <c r="E187" s="49"/>
      <c r="F187" s="24"/>
      <c r="G187" s="24"/>
      <c r="H187" s="26" t="str">
        <f>IF(COUNTA(A187:E187)=0,"",IF(OR(NOT(ISNUMBER(A187)),A187&lt;&gt;INT(A187)),"Needs: valid date",IF(OR(NOT(ISNUMBER(E187)),E187&lt;0),"Needs: nonnegative amount",IF(NOT(OR(D187="Income",D187="Expense",D187="Refund",D187="Transfer")),"Needs: transaction type",IF(D187="Income",IF(OR(C187="Paycheck",C187="Other income"),"Ready","Needs: income category"),IF(COUNTIFS(Overview!$A$17:$A$29,C187)=0,"Needs: spending category","Ready"))))))</f>
        <v/>
      </c>
    </row>
    <row r="188" ht="22.5" customHeight="1">
      <c r="A188" s="47"/>
      <c r="B188" s="24"/>
      <c r="C188" s="48"/>
      <c r="D188" s="48"/>
      <c r="E188" s="49"/>
      <c r="F188" s="24"/>
      <c r="G188" s="24"/>
      <c r="H188" s="26" t="str">
        <f>IF(COUNTA(A188:E188)=0,"",IF(OR(NOT(ISNUMBER(A188)),A188&lt;&gt;INT(A188)),"Needs: valid date",IF(OR(NOT(ISNUMBER(E188)),E188&lt;0),"Needs: nonnegative amount",IF(NOT(OR(D188="Income",D188="Expense",D188="Refund",D188="Transfer")),"Needs: transaction type",IF(D188="Income",IF(OR(C188="Paycheck",C188="Other income"),"Ready","Needs: income category"),IF(COUNTIFS(Overview!$A$17:$A$29,C188)=0,"Needs: spending category","Ready"))))))</f>
        <v/>
      </c>
    </row>
    <row r="189" ht="22.5" customHeight="1">
      <c r="A189" s="47"/>
      <c r="B189" s="24"/>
      <c r="C189" s="48"/>
      <c r="D189" s="48"/>
      <c r="E189" s="49"/>
      <c r="F189" s="24"/>
      <c r="G189" s="24"/>
      <c r="H189" s="26" t="str">
        <f>IF(COUNTA(A189:E189)=0,"",IF(OR(NOT(ISNUMBER(A189)),A189&lt;&gt;INT(A189)),"Needs: valid date",IF(OR(NOT(ISNUMBER(E189)),E189&lt;0),"Needs: nonnegative amount",IF(NOT(OR(D189="Income",D189="Expense",D189="Refund",D189="Transfer")),"Needs: transaction type",IF(D189="Income",IF(OR(C189="Paycheck",C189="Other income"),"Ready","Needs: income category"),IF(COUNTIFS(Overview!$A$17:$A$29,C189)=0,"Needs: spending category","Ready"))))))</f>
        <v/>
      </c>
    </row>
    <row r="190" ht="22.5" customHeight="1">
      <c r="A190" s="47"/>
      <c r="B190" s="24"/>
      <c r="C190" s="48"/>
      <c r="D190" s="48"/>
      <c r="E190" s="49"/>
      <c r="F190" s="24"/>
      <c r="G190" s="24"/>
      <c r="H190" s="26" t="str">
        <f>IF(COUNTA(A190:E190)=0,"",IF(OR(NOT(ISNUMBER(A190)),A190&lt;&gt;INT(A190)),"Needs: valid date",IF(OR(NOT(ISNUMBER(E190)),E190&lt;0),"Needs: nonnegative amount",IF(NOT(OR(D190="Income",D190="Expense",D190="Refund",D190="Transfer")),"Needs: transaction type",IF(D190="Income",IF(OR(C190="Paycheck",C190="Other income"),"Ready","Needs: income category"),IF(COUNTIFS(Overview!$A$17:$A$29,C190)=0,"Needs: spending category","Ready"))))))</f>
        <v/>
      </c>
    </row>
    <row r="191" ht="22.5" customHeight="1">
      <c r="A191" s="47"/>
      <c r="B191" s="24"/>
      <c r="C191" s="48"/>
      <c r="D191" s="48"/>
      <c r="E191" s="49"/>
      <c r="F191" s="24"/>
      <c r="G191" s="24"/>
      <c r="H191" s="26" t="str">
        <f>IF(COUNTA(A191:E191)=0,"",IF(OR(NOT(ISNUMBER(A191)),A191&lt;&gt;INT(A191)),"Needs: valid date",IF(OR(NOT(ISNUMBER(E191)),E191&lt;0),"Needs: nonnegative amount",IF(NOT(OR(D191="Income",D191="Expense",D191="Refund",D191="Transfer")),"Needs: transaction type",IF(D191="Income",IF(OR(C191="Paycheck",C191="Other income"),"Ready","Needs: income category"),IF(COUNTIFS(Overview!$A$17:$A$29,C191)=0,"Needs: spending category","Ready"))))))</f>
        <v/>
      </c>
    </row>
    <row r="192" ht="22.5" customHeight="1">
      <c r="A192" s="47"/>
      <c r="B192" s="24"/>
      <c r="C192" s="48"/>
      <c r="D192" s="48"/>
      <c r="E192" s="49"/>
      <c r="F192" s="24"/>
      <c r="G192" s="24"/>
      <c r="H192" s="26" t="str">
        <f>IF(COUNTA(A192:E192)=0,"",IF(OR(NOT(ISNUMBER(A192)),A192&lt;&gt;INT(A192)),"Needs: valid date",IF(OR(NOT(ISNUMBER(E192)),E192&lt;0),"Needs: nonnegative amount",IF(NOT(OR(D192="Income",D192="Expense",D192="Refund",D192="Transfer")),"Needs: transaction type",IF(D192="Income",IF(OR(C192="Paycheck",C192="Other income"),"Ready","Needs: income category"),IF(COUNTIFS(Overview!$A$17:$A$29,C192)=0,"Needs: spending category","Ready"))))))</f>
        <v/>
      </c>
    </row>
    <row r="193" ht="22.5" customHeight="1">
      <c r="A193" s="47"/>
      <c r="B193" s="24"/>
      <c r="C193" s="48"/>
      <c r="D193" s="48"/>
      <c r="E193" s="49"/>
      <c r="F193" s="24"/>
      <c r="G193" s="24"/>
      <c r="H193" s="26" t="str">
        <f>IF(COUNTA(A193:E193)=0,"",IF(OR(NOT(ISNUMBER(A193)),A193&lt;&gt;INT(A193)),"Needs: valid date",IF(OR(NOT(ISNUMBER(E193)),E193&lt;0),"Needs: nonnegative amount",IF(NOT(OR(D193="Income",D193="Expense",D193="Refund",D193="Transfer")),"Needs: transaction type",IF(D193="Income",IF(OR(C193="Paycheck",C193="Other income"),"Ready","Needs: income category"),IF(COUNTIFS(Overview!$A$17:$A$29,C193)=0,"Needs: spending category","Ready"))))))</f>
        <v/>
      </c>
    </row>
    <row r="194" ht="22.5" customHeight="1">
      <c r="A194" s="47"/>
      <c r="B194" s="24"/>
      <c r="C194" s="48"/>
      <c r="D194" s="48"/>
      <c r="E194" s="49"/>
      <c r="F194" s="24"/>
      <c r="G194" s="24"/>
      <c r="H194" s="26" t="str">
        <f>IF(COUNTA(A194:E194)=0,"",IF(OR(NOT(ISNUMBER(A194)),A194&lt;&gt;INT(A194)),"Needs: valid date",IF(OR(NOT(ISNUMBER(E194)),E194&lt;0),"Needs: nonnegative amount",IF(NOT(OR(D194="Income",D194="Expense",D194="Refund",D194="Transfer")),"Needs: transaction type",IF(D194="Income",IF(OR(C194="Paycheck",C194="Other income"),"Ready","Needs: income category"),IF(COUNTIFS(Overview!$A$17:$A$29,C194)=0,"Needs: spending category","Ready"))))))</f>
        <v/>
      </c>
    </row>
    <row r="195" ht="22.5" customHeight="1">
      <c r="A195" s="47"/>
      <c r="B195" s="24"/>
      <c r="C195" s="48"/>
      <c r="D195" s="48"/>
      <c r="E195" s="49"/>
      <c r="F195" s="24"/>
      <c r="G195" s="24"/>
      <c r="H195" s="26" t="str">
        <f>IF(COUNTA(A195:E195)=0,"",IF(OR(NOT(ISNUMBER(A195)),A195&lt;&gt;INT(A195)),"Needs: valid date",IF(OR(NOT(ISNUMBER(E195)),E195&lt;0),"Needs: nonnegative amount",IF(NOT(OR(D195="Income",D195="Expense",D195="Refund",D195="Transfer")),"Needs: transaction type",IF(D195="Income",IF(OR(C195="Paycheck",C195="Other income"),"Ready","Needs: income category"),IF(COUNTIFS(Overview!$A$17:$A$29,C195)=0,"Needs: spending category","Ready"))))))</f>
        <v/>
      </c>
    </row>
    <row r="196" ht="22.5" customHeight="1">
      <c r="A196" s="47"/>
      <c r="B196" s="24"/>
      <c r="C196" s="48"/>
      <c r="D196" s="48"/>
      <c r="E196" s="49"/>
      <c r="F196" s="24"/>
      <c r="G196" s="24"/>
      <c r="H196" s="26" t="str">
        <f>IF(COUNTA(A196:E196)=0,"",IF(OR(NOT(ISNUMBER(A196)),A196&lt;&gt;INT(A196)),"Needs: valid date",IF(OR(NOT(ISNUMBER(E196)),E196&lt;0),"Needs: nonnegative amount",IF(NOT(OR(D196="Income",D196="Expense",D196="Refund",D196="Transfer")),"Needs: transaction type",IF(D196="Income",IF(OR(C196="Paycheck",C196="Other income"),"Ready","Needs: income category"),IF(COUNTIFS(Overview!$A$17:$A$29,C196)=0,"Needs: spending category","Ready"))))))</f>
        <v/>
      </c>
    </row>
    <row r="197" ht="22.5" customHeight="1">
      <c r="A197" s="47"/>
      <c r="B197" s="24"/>
      <c r="C197" s="48"/>
      <c r="D197" s="48"/>
      <c r="E197" s="49"/>
      <c r="F197" s="24"/>
      <c r="G197" s="24"/>
      <c r="H197" s="26" t="str">
        <f>IF(COUNTA(A197:E197)=0,"",IF(OR(NOT(ISNUMBER(A197)),A197&lt;&gt;INT(A197)),"Needs: valid date",IF(OR(NOT(ISNUMBER(E197)),E197&lt;0),"Needs: nonnegative amount",IF(NOT(OR(D197="Income",D197="Expense",D197="Refund",D197="Transfer")),"Needs: transaction type",IF(D197="Income",IF(OR(C197="Paycheck",C197="Other income"),"Ready","Needs: income category"),IF(COUNTIFS(Overview!$A$17:$A$29,C197)=0,"Needs: spending category","Ready"))))))</f>
        <v/>
      </c>
    </row>
    <row r="198" ht="22.5" customHeight="1">
      <c r="A198" s="47"/>
      <c r="B198" s="24"/>
      <c r="C198" s="48"/>
      <c r="D198" s="48"/>
      <c r="E198" s="49"/>
      <c r="F198" s="24"/>
      <c r="G198" s="24"/>
      <c r="H198" s="26" t="str">
        <f>IF(COUNTA(A198:E198)=0,"",IF(OR(NOT(ISNUMBER(A198)),A198&lt;&gt;INT(A198)),"Needs: valid date",IF(OR(NOT(ISNUMBER(E198)),E198&lt;0),"Needs: nonnegative amount",IF(NOT(OR(D198="Income",D198="Expense",D198="Refund",D198="Transfer")),"Needs: transaction type",IF(D198="Income",IF(OR(C198="Paycheck",C198="Other income"),"Ready","Needs: income category"),IF(COUNTIFS(Overview!$A$17:$A$29,C198)=0,"Needs: spending category","Ready"))))))</f>
        <v/>
      </c>
    </row>
    <row r="199" ht="22.5" customHeight="1">
      <c r="A199" s="47"/>
      <c r="B199" s="24"/>
      <c r="C199" s="48"/>
      <c r="D199" s="48"/>
      <c r="E199" s="49"/>
      <c r="F199" s="24"/>
      <c r="G199" s="24"/>
      <c r="H199" s="26" t="str">
        <f>IF(COUNTA(A199:E199)=0,"",IF(OR(NOT(ISNUMBER(A199)),A199&lt;&gt;INT(A199)),"Needs: valid date",IF(OR(NOT(ISNUMBER(E199)),E199&lt;0),"Needs: nonnegative amount",IF(NOT(OR(D199="Income",D199="Expense",D199="Refund",D199="Transfer")),"Needs: transaction type",IF(D199="Income",IF(OR(C199="Paycheck",C199="Other income"),"Ready","Needs: income category"),IF(COUNTIFS(Overview!$A$17:$A$29,C199)=0,"Needs: spending category","Ready"))))))</f>
        <v/>
      </c>
    </row>
    <row r="200" ht="22.5" customHeight="1">
      <c r="A200" s="47"/>
      <c r="B200" s="24"/>
      <c r="C200" s="48"/>
      <c r="D200" s="48"/>
      <c r="E200" s="49"/>
      <c r="F200" s="24"/>
      <c r="G200" s="24"/>
      <c r="H200" s="26" t="str">
        <f>IF(COUNTA(A200:E200)=0,"",IF(OR(NOT(ISNUMBER(A200)),A200&lt;&gt;INT(A200)),"Needs: valid date",IF(OR(NOT(ISNUMBER(E200)),E200&lt;0),"Needs: nonnegative amount",IF(NOT(OR(D200="Income",D200="Expense",D200="Refund",D200="Transfer")),"Needs: transaction type",IF(D200="Income",IF(OR(C200="Paycheck",C200="Other income"),"Ready","Needs: income category"),IF(COUNTIFS(Overview!$A$17:$A$29,C200)=0,"Needs: spending category","Ready"))))))</f>
        <v/>
      </c>
    </row>
    <row r="201" ht="22.5" customHeight="1">
      <c r="A201" s="47"/>
      <c r="B201" s="24"/>
      <c r="C201" s="48"/>
      <c r="D201" s="48"/>
      <c r="E201" s="49"/>
      <c r="F201" s="24"/>
      <c r="G201" s="24"/>
      <c r="H201" s="26" t="str">
        <f>IF(COUNTA(A201:E201)=0,"",IF(OR(NOT(ISNUMBER(A201)),A201&lt;&gt;INT(A201)),"Needs: valid date",IF(OR(NOT(ISNUMBER(E201)),E201&lt;0),"Needs: nonnegative amount",IF(NOT(OR(D201="Income",D201="Expense",D201="Refund",D201="Transfer")),"Needs: transaction type",IF(D201="Income",IF(OR(C201="Paycheck",C201="Other income"),"Ready","Needs: income category"),IF(COUNTIFS(Overview!$A$17:$A$29,C201)=0,"Needs: spending category","Ready"))))))</f>
        <v/>
      </c>
    </row>
    <row r="202" ht="22.5" customHeight="1">
      <c r="A202" s="47"/>
      <c r="B202" s="24"/>
      <c r="C202" s="48"/>
      <c r="D202" s="48"/>
      <c r="E202" s="49"/>
      <c r="F202" s="24"/>
      <c r="G202" s="24"/>
      <c r="H202" s="26" t="str">
        <f>IF(COUNTA(A202:E202)=0,"",IF(OR(NOT(ISNUMBER(A202)),A202&lt;&gt;INT(A202)),"Needs: valid date",IF(OR(NOT(ISNUMBER(E202)),E202&lt;0),"Needs: nonnegative amount",IF(NOT(OR(D202="Income",D202="Expense",D202="Refund",D202="Transfer")),"Needs: transaction type",IF(D202="Income",IF(OR(C202="Paycheck",C202="Other income"),"Ready","Needs: income category"),IF(COUNTIFS(Overview!$A$17:$A$29,C202)=0,"Needs: spending category","Ready"))))))</f>
        <v/>
      </c>
    </row>
    <row r="203" ht="22.5" customHeight="1">
      <c r="A203" s="47"/>
      <c r="B203" s="24"/>
      <c r="C203" s="48"/>
      <c r="D203" s="48"/>
      <c r="E203" s="49"/>
      <c r="F203" s="24"/>
      <c r="G203" s="24"/>
      <c r="H203" s="26" t="str">
        <f>IF(COUNTA(A203:E203)=0,"",IF(OR(NOT(ISNUMBER(A203)),A203&lt;&gt;INT(A203)),"Needs: valid date",IF(OR(NOT(ISNUMBER(E203)),E203&lt;0),"Needs: nonnegative amount",IF(NOT(OR(D203="Income",D203="Expense",D203="Refund",D203="Transfer")),"Needs: transaction type",IF(D203="Income",IF(OR(C203="Paycheck",C203="Other income"),"Ready","Needs: income category"),IF(COUNTIFS(Overview!$A$17:$A$29,C203)=0,"Needs: spending category","Ready"))))))</f>
        <v/>
      </c>
    </row>
    <row r="204" ht="22.5" customHeight="1">
      <c r="A204" s="47"/>
      <c r="B204" s="24"/>
      <c r="C204" s="48"/>
      <c r="D204" s="48"/>
      <c r="E204" s="49"/>
      <c r="F204" s="24"/>
      <c r="G204" s="24"/>
      <c r="H204" s="26" t="str">
        <f>IF(COUNTA(A204:E204)=0,"",IF(OR(NOT(ISNUMBER(A204)),A204&lt;&gt;INT(A204)),"Needs: valid date",IF(OR(NOT(ISNUMBER(E204)),E204&lt;0),"Needs: nonnegative amount",IF(NOT(OR(D204="Income",D204="Expense",D204="Refund",D204="Transfer")),"Needs: transaction type",IF(D204="Income",IF(OR(C204="Paycheck",C204="Other income"),"Ready","Needs: income category"),IF(COUNTIFS(Overview!$A$17:$A$29,C204)=0,"Needs: spending category","Ready"))))))</f>
        <v/>
      </c>
    </row>
    <row r="205" ht="22.5" customHeight="1">
      <c r="A205" s="47"/>
      <c r="B205" s="24"/>
      <c r="C205" s="48"/>
      <c r="D205" s="48"/>
      <c r="E205" s="49"/>
      <c r="F205" s="24"/>
      <c r="G205" s="24"/>
      <c r="H205" s="26" t="str">
        <f>IF(COUNTA(A205:E205)=0,"",IF(OR(NOT(ISNUMBER(A205)),A205&lt;&gt;INT(A205)),"Needs: valid date",IF(OR(NOT(ISNUMBER(E205)),E205&lt;0),"Needs: nonnegative amount",IF(NOT(OR(D205="Income",D205="Expense",D205="Refund",D205="Transfer")),"Needs: transaction type",IF(D205="Income",IF(OR(C205="Paycheck",C205="Other income"),"Ready","Needs: income category"),IF(COUNTIFS(Overview!$A$17:$A$29,C205)=0,"Needs: spending category","Ready"))))))</f>
        <v/>
      </c>
    </row>
    <row r="206" ht="22.5" customHeight="1">
      <c r="A206" s="47"/>
      <c r="B206" s="24"/>
      <c r="C206" s="48"/>
      <c r="D206" s="48"/>
      <c r="E206" s="49"/>
      <c r="F206" s="24"/>
      <c r="G206" s="24"/>
      <c r="H206" s="26" t="str">
        <f>IF(COUNTA(A206:E206)=0,"",IF(OR(NOT(ISNUMBER(A206)),A206&lt;&gt;INT(A206)),"Needs: valid date",IF(OR(NOT(ISNUMBER(E206)),E206&lt;0),"Needs: nonnegative amount",IF(NOT(OR(D206="Income",D206="Expense",D206="Refund",D206="Transfer")),"Needs: transaction type",IF(D206="Income",IF(OR(C206="Paycheck",C206="Other income"),"Ready","Needs: income category"),IF(COUNTIFS(Overview!$A$17:$A$29,C206)=0,"Needs: spending category","Ready"))))))</f>
        <v/>
      </c>
    </row>
    <row r="207" ht="22.5" customHeight="1">
      <c r="A207" s="47"/>
      <c r="B207" s="24"/>
      <c r="C207" s="48"/>
      <c r="D207" s="48"/>
      <c r="E207" s="49"/>
      <c r="F207" s="24"/>
      <c r="G207" s="24"/>
      <c r="H207" s="26" t="str">
        <f>IF(COUNTA(A207:E207)=0,"",IF(OR(NOT(ISNUMBER(A207)),A207&lt;&gt;INT(A207)),"Needs: valid date",IF(OR(NOT(ISNUMBER(E207)),E207&lt;0),"Needs: nonnegative amount",IF(NOT(OR(D207="Income",D207="Expense",D207="Refund",D207="Transfer")),"Needs: transaction type",IF(D207="Income",IF(OR(C207="Paycheck",C207="Other income"),"Ready","Needs: income category"),IF(COUNTIFS(Overview!$A$17:$A$29,C207)=0,"Needs: spending category","Ready"))))))</f>
        <v/>
      </c>
    </row>
    <row r="208" ht="22.5" customHeight="1">
      <c r="A208" s="47"/>
      <c r="B208" s="24"/>
      <c r="C208" s="48"/>
      <c r="D208" s="48"/>
      <c r="E208" s="49"/>
      <c r="F208" s="24"/>
      <c r="G208" s="24"/>
      <c r="H208" s="26" t="str">
        <f>IF(COUNTA(A208:E208)=0,"",IF(OR(NOT(ISNUMBER(A208)),A208&lt;&gt;INT(A208)),"Needs: valid date",IF(OR(NOT(ISNUMBER(E208)),E208&lt;0),"Needs: nonnegative amount",IF(NOT(OR(D208="Income",D208="Expense",D208="Refund",D208="Transfer")),"Needs: transaction type",IF(D208="Income",IF(OR(C208="Paycheck",C208="Other income"),"Ready","Needs: income category"),IF(COUNTIFS(Overview!$A$17:$A$29,C208)=0,"Needs: spending category","Ready"))))))</f>
        <v/>
      </c>
    </row>
    <row r="209" ht="22.5" customHeight="1">
      <c r="A209" s="47"/>
      <c r="B209" s="24"/>
      <c r="C209" s="48"/>
      <c r="D209" s="48"/>
      <c r="E209" s="49"/>
      <c r="F209" s="24"/>
      <c r="G209" s="24"/>
      <c r="H209" s="26" t="str">
        <f>IF(COUNTA(A209:E209)=0,"",IF(OR(NOT(ISNUMBER(A209)),A209&lt;&gt;INT(A209)),"Needs: valid date",IF(OR(NOT(ISNUMBER(E209)),E209&lt;0),"Needs: nonnegative amount",IF(NOT(OR(D209="Income",D209="Expense",D209="Refund",D209="Transfer")),"Needs: transaction type",IF(D209="Income",IF(OR(C209="Paycheck",C209="Other income"),"Ready","Needs: income category"),IF(COUNTIFS(Overview!$A$17:$A$29,C209)=0,"Needs: spending category","Ready"))))))</f>
        <v/>
      </c>
    </row>
    <row r="210" ht="22.5" customHeight="1">
      <c r="A210" s="47"/>
      <c r="B210" s="24"/>
      <c r="C210" s="48"/>
      <c r="D210" s="48"/>
      <c r="E210" s="49"/>
      <c r="F210" s="24"/>
      <c r="G210" s="24"/>
      <c r="H210" s="26" t="str">
        <f>IF(COUNTA(A210:E210)=0,"",IF(OR(NOT(ISNUMBER(A210)),A210&lt;&gt;INT(A210)),"Needs: valid date",IF(OR(NOT(ISNUMBER(E210)),E210&lt;0),"Needs: nonnegative amount",IF(NOT(OR(D210="Income",D210="Expense",D210="Refund",D210="Transfer")),"Needs: transaction type",IF(D210="Income",IF(OR(C210="Paycheck",C210="Other income"),"Ready","Needs: income category"),IF(COUNTIFS(Overview!$A$17:$A$29,C210)=0,"Needs: spending category","Ready"))))))</f>
        <v/>
      </c>
    </row>
    <row r="211" ht="22.5" customHeight="1">
      <c r="A211" s="47"/>
      <c r="B211" s="24"/>
      <c r="C211" s="48"/>
      <c r="D211" s="48"/>
      <c r="E211" s="49"/>
      <c r="F211" s="24"/>
      <c r="G211" s="24"/>
      <c r="H211" s="26" t="str">
        <f>IF(COUNTA(A211:E211)=0,"",IF(OR(NOT(ISNUMBER(A211)),A211&lt;&gt;INT(A211)),"Needs: valid date",IF(OR(NOT(ISNUMBER(E211)),E211&lt;0),"Needs: nonnegative amount",IF(NOT(OR(D211="Income",D211="Expense",D211="Refund",D211="Transfer")),"Needs: transaction type",IF(D211="Income",IF(OR(C211="Paycheck",C211="Other income"),"Ready","Needs: income category"),IF(COUNTIFS(Overview!$A$17:$A$29,C211)=0,"Needs: spending category","Ready"))))))</f>
        <v/>
      </c>
    </row>
    <row r="212" ht="22.5" customHeight="1">
      <c r="A212" s="47"/>
      <c r="B212" s="24"/>
      <c r="C212" s="48"/>
      <c r="D212" s="48"/>
      <c r="E212" s="49"/>
      <c r="F212" s="24"/>
      <c r="G212" s="24"/>
      <c r="H212" s="26" t="str">
        <f>IF(COUNTA(A212:E212)=0,"",IF(OR(NOT(ISNUMBER(A212)),A212&lt;&gt;INT(A212)),"Needs: valid date",IF(OR(NOT(ISNUMBER(E212)),E212&lt;0),"Needs: nonnegative amount",IF(NOT(OR(D212="Income",D212="Expense",D212="Refund",D212="Transfer")),"Needs: transaction type",IF(D212="Income",IF(OR(C212="Paycheck",C212="Other income"),"Ready","Needs: income category"),IF(COUNTIFS(Overview!$A$17:$A$29,C212)=0,"Needs: spending category","Ready"))))))</f>
        <v/>
      </c>
    </row>
    <row r="213" ht="22.5" customHeight="1">
      <c r="A213" s="47"/>
      <c r="B213" s="24"/>
      <c r="C213" s="48"/>
      <c r="D213" s="48"/>
      <c r="E213" s="49"/>
      <c r="F213" s="24"/>
      <c r="G213" s="24"/>
      <c r="H213" s="26" t="str">
        <f>IF(COUNTA(A213:E213)=0,"",IF(OR(NOT(ISNUMBER(A213)),A213&lt;&gt;INT(A213)),"Needs: valid date",IF(OR(NOT(ISNUMBER(E213)),E213&lt;0),"Needs: nonnegative amount",IF(NOT(OR(D213="Income",D213="Expense",D213="Refund",D213="Transfer")),"Needs: transaction type",IF(D213="Income",IF(OR(C213="Paycheck",C213="Other income"),"Ready","Needs: income category"),IF(COUNTIFS(Overview!$A$17:$A$29,C213)=0,"Needs: spending category","Ready"))))))</f>
        <v/>
      </c>
    </row>
    <row r="214" ht="22.5" customHeight="1">
      <c r="A214" s="47"/>
      <c r="B214" s="24"/>
      <c r="C214" s="48"/>
      <c r="D214" s="48"/>
      <c r="E214" s="49"/>
      <c r="F214" s="24"/>
      <c r="G214" s="24"/>
      <c r="H214" s="26" t="str">
        <f>IF(COUNTA(A214:E214)=0,"",IF(OR(NOT(ISNUMBER(A214)),A214&lt;&gt;INT(A214)),"Needs: valid date",IF(OR(NOT(ISNUMBER(E214)),E214&lt;0),"Needs: nonnegative amount",IF(NOT(OR(D214="Income",D214="Expense",D214="Refund",D214="Transfer")),"Needs: transaction type",IF(D214="Income",IF(OR(C214="Paycheck",C214="Other income"),"Ready","Needs: income category"),IF(COUNTIFS(Overview!$A$17:$A$29,C214)=0,"Needs: spending category","Ready"))))))</f>
        <v/>
      </c>
    </row>
    <row r="215" ht="22.5" customHeight="1">
      <c r="A215" s="47"/>
      <c r="B215" s="24"/>
      <c r="C215" s="48"/>
      <c r="D215" s="48"/>
      <c r="E215" s="49"/>
      <c r="F215" s="24"/>
      <c r="G215" s="24"/>
      <c r="H215" s="26" t="str">
        <f>IF(COUNTA(A215:E215)=0,"",IF(OR(NOT(ISNUMBER(A215)),A215&lt;&gt;INT(A215)),"Needs: valid date",IF(OR(NOT(ISNUMBER(E215)),E215&lt;0),"Needs: nonnegative amount",IF(NOT(OR(D215="Income",D215="Expense",D215="Refund",D215="Transfer")),"Needs: transaction type",IF(D215="Income",IF(OR(C215="Paycheck",C215="Other income"),"Ready","Needs: income category"),IF(COUNTIFS(Overview!$A$17:$A$29,C215)=0,"Needs: spending category","Ready"))))))</f>
        <v/>
      </c>
    </row>
    <row r="216" ht="22.5" customHeight="1">
      <c r="A216" s="47"/>
      <c r="B216" s="24"/>
      <c r="C216" s="48"/>
      <c r="D216" s="48"/>
      <c r="E216" s="49"/>
      <c r="F216" s="24"/>
      <c r="G216" s="24"/>
      <c r="H216" s="26" t="str">
        <f>IF(COUNTA(A216:E216)=0,"",IF(OR(NOT(ISNUMBER(A216)),A216&lt;&gt;INT(A216)),"Needs: valid date",IF(OR(NOT(ISNUMBER(E216)),E216&lt;0),"Needs: nonnegative amount",IF(NOT(OR(D216="Income",D216="Expense",D216="Refund",D216="Transfer")),"Needs: transaction type",IF(D216="Income",IF(OR(C216="Paycheck",C216="Other income"),"Ready","Needs: income category"),IF(COUNTIFS(Overview!$A$17:$A$29,C216)=0,"Needs: spending category","Ready"))))))</f>
        <v/>
      </c>
    </row>
    <row r="217" ht="22.5" customHeight="1">
      <c r="A217" s="47"/>
      <c r="B217" s="24"/>
      <c r="C217" s="48"/>
      <c r="D217" s="48"/>
      <c r="E217" s="49"/>
      <c r="F217" s="24"/>
      <c r="G217" s="24"/>
      <c r="H217" s="26" t="str">
        <f>IF(COUNTA(A217:E217)=0,"",IF(OR(NOT(ISNUMBER(A217)),A217&lt;&gt;INT(A217)),"Needs: valid date",IF(OR(NOT(ISNUMBER(E217)),E217&lt;0),"Needs: nonnegative amount",IF(NOT(OR(D217="Income",D217="Expense",D217="Refund",D217="Transfer")),"Needs: transaction type",IF(D217="Income",IF(OR(C217="Paycheck",C217="Other income"),"Ready","Needs: income category"),IF(COUNTIFS(Overview!$A$17:$A$29,C217)=0,"Needs: spending category","Ready"))))))</f>
        <v/>
      </c>
    </row>
    <row r="218" ht="22.5" customHeight="1">
      <c r="A218" s="47"/>
      <c r="B218" s="24"/>
      <c r="C218" s="48"/>
      <c r="D218" s="48"/>
      <c r="E218" s="49"/>
      <c r="F218" s="24"/>
      <c r="G218" s="24"/>
      <c r="H218" s="26" t="str">
        <f>IF(COUNTA(A218:E218)=0,"",IF(OR(NOT(ISNUMBER(A218)),A218&lt;&gt;INT(A218)),"Needs: valid date",IF(OR(NOT(ISNUMBER(E218)),E218&lt;0),"Needs: nonnegative amount",IF(NOT(OR(D218="Income",D218="Expense",D218="Refund",D218="Transfer")),"Needs: transaction type",IF(D218="Income",IF(OR(C218="Paycheck",C218="Other income"),"Ready","Needs: income category"),IF(COUNTIFS(Overview!$A$17:$A$29,C218)=0,"Needs: spending category","Ready"))))))</f>
        <v/>
      </c>
    </row>
    <row r="219" ht="22.5" customHeight="1">
      <c r="A219" s="47"/>
      <c r="B219" s="24"/>
      <c r="C219" s="48"/>
      <c r="D219" s="48"/>
      <c r="E219" s="49"/>
      <c r="F219" s="24"/>
      <c r="G219" s="24"/>
      <c r="H219" s="26" t="str">
        <f>IF(COUNTA(A219:E219)=0,"",IF(OR(NOT(ISNUMBER(A219)),A219&lt;&gt;INT(A219)),"Needs: valid date",IF(OR(NOT(ISNUMBER(E219)),E219&lt;0),"Needs: nonnegative amount",IF(NOT(OR(D219="Income",D219="Expense",D219="Refund",D219="Transfer")),"Needs: transaction type",IF(D219="Income",IF(OR(C219="Paycheck",C219="Other income"),"Ready","Needs: income category"),IF(COUNTIFS(Overview!$A$17:$A$29,C219)=0,"Needs: spending category","Ready"))))))</f>
        <v/>
      </c>
    </row>
    <row r="220" ht="22.5" customHeight="1">
      <c r="A220" s="47"/>
      <c r="B220" s="24"/>
      <c r="C220" s="48"/>
      <c r="D220" s="48"/>
      <c r="E220" s="49"/>
      <c r="F220" s="24"/>
      <c r="G220" s="24"/>
      <c r="H220" s="26" t="str">
        <f>IF(COUNTA(A220:E220)=0,"",IF(OR(NOT(ISNUMBER(A220)),A220&lt;&gt;INT(A220)),"Needs: valid date",IF(OR(NOT(ISNUMBER(E220)),E220&lt;0),"Needs: nonnegative amount",IF(NOT(OR(D220="Income",D220="Expense",D220="Refund",D220="Transfer")),"Needs: transaction type",IF(D220="Income",IF(OR(C220="Paycheck",C220="Other income"),"Ready","Needs: income category"),IF(COUNTIFS(Overview!$A$17:$A$29,C220)=0,"Needs: spending category","Ready"))))))</f>
        <v/>
      </c>
    </row>
    <row r="221" ht="15.75" customHeight="1">
      <c r="A221" s="52"/>
      <c r="B221" s="53"/>
      <c r="C221" s="54"/>
      <c r="D221" s="54"/>
      <c r="E221" s="55"/>
      <c r="F221" s="53"/>
      <c r="G221" s="53"/>
      <c r="H221" s="26" t="str">
        <f>IF(COUNTA(A221:E221)=0,"",IF(OR(NOT(ISNUMBER(A221)),A221&lt;&gt;INT(A221)),"Needs: valid date",IF(OR(NOT(ISNUMBER(E221)),E221&lt;0),"Needs: nonnegative amount",IF(NOT(OR(D221="Income",D221="Expense",D221="Refund",D221="Transfer")),"Needs: transaction type",IF(D221="Income",IF(OR(C221="Paycheck",C221="Other income"),"Ready","Needs: income category"),IF(COUNTIFS(Overview!$A$17:$A$29,C221)=0,"Needs: spending category","Ready"))))))</f>
        <v/>
      </c>
    </row>
    <row r="222" ht="15.75" customHeight="1">
      <c r="A222" s="52"/>
      <c r="B222" s="53"/>
      <c r="C222" s="54"/>
      <c r="D222" s="54"/>
      <c r="E222" s="55"/>
      <c r="F222" s="53"/>
      <c r="G222" s="53"/>
      <c r="H222" s="26" t="str">
        <f>IF(COUNTA(A222:E222)=0,"",IF(OR(NOT(ISNUMBER(A222)),A222&lt;&gt;INT(A222)),"Needs: valid date",IF(OR(NOT(ISNUMBER(E222)),E222&lt;0),"Needs: nonnegative amount",IF(NOT(OR(D222="Income",D222="Expense",D222="Refund",D222="Transfer")),"Needs: transaction type",IF(D222="Income",IF(OR(C222="Paycheck",C222="Other income"),"Ready","Needs: income category"),IF(COUNTIFS(Overview!$A$17:$A$29,C222)=0,"Needs: spending category","Ready"))))))</f>
        <v/>
      </c>
    </row>
    <row r="223" ht="15.75" customHeight="1">
      <c r="A223" s="52"/>
      <c r="B223" s="53"/>
      <c r="C223" s="54"/>
      <c r="D223" s="54"/>
      <c r="E223" s="55"/>
      <c r="F223" s="53"/>
      <c r="G223" s="53"/>
      <c r="H223" s="26" t="str">
        <f>IF(COUNTA(A223:E223)=0,"",IF(OR(NOT(ISNUMBER(A223)),A223&lt;&gt;INT(A223)),"Needs: valid date",IF(OR(NOT(ISNUMBER(E223)),E223&lt;0),"Needs: nonnegative amount",IF(NOT(OR(D223="Income",D223="Expense",D223="Refund",D223="Transfer")),"Needs: transaction type",IF(D223="Income",IF(OR(C223="Paycheck",C223="Other income"),"Ready","Needs: income category"),IF(COUNTIFS(Overview!$A$17:$A$29,C223)=0,"Needs: spending category","Ready"))))))</f>
        <v/>
      </c>
    </row>
    <row r="224" ht="15.75" customHeight="1">
      <c r="A224" s="52"/>
      <c r="B224" s="53"/>
      <c r="C224" s="54"/>
      <c r="D224" s="54"/>
      <c r="E224" s="55"/>
      <c r="F224" s="53"/>
      <c r="G224" s="53"/>
      <c r="H224" s="26" t="str">
        <f>IF(COUNTA(A224:E224)=0,"",IF(OR(NOT(ISNUMBER(A224)),A224&lt;&gt;INT(A224)),"Needs: valid date",IF(OR(NOT(ISNUMBER(E224)),E224&lt;0),"Needs: nonnegative amount",IF(NOT(OR(D224="Income",D224="Expense",D224="Refund",D224="Transfer")),"Needs: transaction type",IF(D224="Income",IF(OR(C224="Paycheck",C224="Other income"),"Ready","Needs: income category"),IF(COUNTIFS(Overview!$A$17:$A$29,C224)=0,"Needs: spending category","Ready"))))))</f>
        <v/>
      </c>
    </row>
    <row r="225" ht="15.75" customHeight="1">
      <c r="A225" s="52"/>
      <c r="B225" s="53"/>
      <c r="C225" s="54"/>
      <c r="D225" s="54"/>
      <c r="E225" s="55"/>
      <c r="F225" s="53"/>
      <c r="G225" s="53"/>
      <c r="H225" s="26" t="str">
        <f>IF(COUNTA(A225:E225)=0,"",IF(OR(NOT(ISNUMBER(A225)),A225&lt;&gt;INT(A225)),"Needs: valid date",IF(OR(NOT(ISNUMBER(E225)),E225&lt;0),"Needs: nonnegative amount",IF(NOT(OR(D225="Income",D225="Expense",D225="Refund",D225="Transfer")),"Needs: transaction type",IF(D225="Income",IF(OR(C225="Paycheck",C225="Other income"),"Ready","Needs: income category"),IF(COUNTIFS(Overview!$A$17:$A$29,C225)=0,"Needs: spending category","Ready"))))))</f>
        <v/>
      </c>
    </row>
    <row r="226" ht="15.75" customHeight="1">
      <c r="A226" s="52"/>
      <c r="B226" s="53"/>
      <c r="C226" s="54"/>
      <c r="D226" s="54"/>
      <c r="E226" s="55"/>
      <c r="F226" s="53"/>
      <c r="G226" s="53"/>
      <c r="H226" s="26" t="str">
        <f>IF(COUNTA(A226:E226)=0,"",IF(OR(NOT(ISNUMBER(A226)),A226&lt;&gt;INT(A226)),"Needs: valid date",IF(OR(NOT(ISNUMBER(E226)),E226&lt;0),"Needs: nonnegative amount",IF(NOT(OR(D226="Income",D226="Expense",D226="Refund",D226="Transfer")),"Needs: transaction type",IF(D226="Income",IF(OR(C226="Paycheck",C226="Other income"),"Ready","Needs: income category"),IF(COUNTIFS(Overview!$A$17:$A$29,C226)=0,"Needs: spending category","Ready"))))))</f>
        <v/>
      </c>
    </row>
    <row r="227" ht="15.75" customHeight="1">
      <c r="A227" s="52"/>
      <c r="B227" s="53"/>
      <c r="C227" s="54"/>
      <c r="D227" s="54"/>
      <c r="E227" s="55"/>
      <c r="F227" s="53"/>
      <c r="G227" s="53"/>
      <c r="H227" s="26" t="str">
        <f>IF(COUNTA(A227:E227)=0,"",IF(OR(NOT(ISNUMBER(A227)),A227&lt;&gt;INT(A227)),"Needs: valid date",IF(OR(NOT(ISNUMBER(E227)),E227&lt;0),"Needs: nonnegative amount",IF(NOT(OR(D227="Income",D227="Expense",D227="Refund",D227="Transfer")),"Needs: transaction type",IF(D227="Income",IF(OR(C227="Paycheck",C227="Other income"),"Ready","Needs: income category"),IF(COUNTIFS(Overview!$A$17:$A$29,C227)=0,"Needs: spending category","Ready"))))))</f>
        <v/>
      </c>
    </row>
    <row r="228" ht="15.75" customHeight="1">
      <c r="A228" s="52"/>
      <c r="B228" s="53"/>
      <c r="C228" s="54"/>
      <c r="D228" s="54"/>
      <c r="E228" s="55"/>
      <c r="F228" s="53"/>
      <c r="G228" s="53"/>
      <c r="H228" s="26" t="str">
        <f>IF(COUNTA(A228:E228)=0,"",IF(OR(NOT(ISNUMBER(A228)),A228&lt;&gt;INT(A228)),"Needs: valid date",IF(OR(NOT(ISNUMBER(E228)),E228&lt;0),"Needs: nonnegative amount",IF(NOT(OR(D228="Income",D228="Expense",D228="Refund",D228="Transfer")),"Needs: transaction type",IF(D228="Income",IF(OR(C228="Paycheck",C228="Other income"),"Ready","Needs: income category"),IF(COUNTIFS(Overview!$A$17:$A$29,C228)=0,"Needs: spending category","Ready"))))))</f>
        <v/>
      </c>
    </row>
    <row r="229" ht="15.75" customHeight="1">
      <c r="A229" s="52"/>
      <c r="B229" s="53"/>
      <c r="C229" s="54"/>
      <c r="D229" s="54"/>
      <c r="E229" s="55"/>
      <c r="F229" s="53"/>
      <c r="G229" s="53"/>
      <c r="H229" s="26" t="str">
        <f>IF(COUNTA(A229:E229)=0,"",IF(OR(NOT(ISNUMBER(A229)),A229&lt;&gt;INT(A229)),"Needs: valid date",IF(OR(NOT(ISNUMBER(E229)),E229&lt;0),"Needs: nonnegative amount",IF(NOT(OR(D229="Income",D229="Expense",D229="Refund",D229="Transfer")),"Needs: transaction type",IF(D229="Income",IF(OR(C229="Paycheck",C229="Other income"),"Ready","Needs: income category"),IF(COUNTIFS(Overview!$A$17:$A$29,C229)=0,"Needs: spending category","Ready"))))))</f>
        <v/>
      </c>
    </row>
    <row r="230" ht="15.75" customHeight="1">
      <c r="A230" s="52"/>
      <c r="B230" s="53"/>
      <c r="C230" s="54"/>
      <c r="D230" s="54"/>
      <c r="E230" s="55"/>
      <c r="F230" s="53"/>
      <c r="G230" s="53"/>
      <c r="H230" s="26" t="str">
        <f>IF(COUNTA(A230:E230)=0,"",IF(OR(NOT(ISNUMBER(A230)),A230&lt;&gt;INT(A230)),"Needs: valid date",IF(OR(NOT(ISNUMBER(E230)),E230&lt;0),"Needs: nonnegative amount",IF(NOT(OR(D230="Income",D230="Expense",D230="Refund",D230="Transfer")),"Needs: transaction type",IF(D230="Income",IF(OR(C230="Paycheck",C230="Other income"),"Ready","Needs: income category"),IF(COUNTIFS(Overview!$A$17:$A$29,C230)=0,"Needs: spending category","Ready"))))))</f>
        <v/>
      </c>
    </row>
    <row r="231" ht="15.75" customHeight="1">
      <c r="A231" s="52"/>
      <c r="B231" s="53"/>
      <c r="C231" s="54"/>
      <c r="D231" s="54"/>
      <c r="E231" s="55"/>
      <c r="F231" s="53"/>
      <c r="G231" s="53"/>
      <c r="H231" s="26" t="str">
        <f>IF(COUNTA(A231:E231)=0,"",IF(OR(NOT(ISNUMBER(A231)),A231&lt;&gt;INT(A231)),"Needs: valid date",IF(OR(NOT(ISNUMBER(E231)),E231&lt;0),"Needs: nonnegative amount",IF(NOT(OR(D231="Income",D231="Expense",D231="Refund",D231="Transfer")),"Needs: transaction type",IF(D231="Income",IF(OR(C231="Paycheck",C231="Other income"),"Ready","Needs: income category"),IF(COUNTIFS(Overview!$A$17:$A$29,C231)=0,"Needs: spending category","Ready"))))))</f>
        <v/>
      </c>
    </row>
    <row r="232" ht="15.75" customHeight="1">
      <c r="A232" s="52"/>
      <c r="B232" s="53"/>
      <c r="C232" s="54"/>
      <c r="D232" s="54"/>
      <c r="E232" s="55"/>
      <c r="F232" s="53"/>
      <c r="G232" s="53"/>
      <c r="H232" s="26" t="str">
        <f>IF(COUNTA(A232:E232)=0,"",IF(OR(NOT(ISNUMBER(A232)),A232&lt;&gt;INT(A232)),"Needs: valid date",IF(OR(NOT(ISNUMBER(E232)),E232&lt;0),"Needs: nonnegative amount",IF(NOT(OR(D232="Income",D232="Expense",D232="Refund",D232="Transfer")),"Needs: transaction type",IF(D232="Income",IF(OR(C232="Paycheck",C232="Other income"),"Ready","Needs: income category"),IF(COUNTIFS(Overview!$A$17:$A$29,C232)=0,"Needs: spending category","Ready"))))))</f>
        <v/>
      </c>
    </row>
    <row r="233" ht="15.75" customHeight="1">
      <c r="A233" s="52"/>
      <c r="B233" s="53"/>
      <c r="C233" s="54"/>
      <c r="D233" s="54"/>
      <c r="E233" s="55"/>
      <c r="F233" s="53"/>
      <c r="G233" s="53"/>
      <c r="H233" s="26" t="str">
        <f>IF(COUNTA(A233:E233)=0,"",IF(OR(NOT(ISNUMBER(A233)),A233&lt;&gt;INT(A233)),"Needs: valid date",IF(OR(NOT(ISNUMBER(E233)),E233&lt;0),"Needs: nonnegative amount",IF(NOT(OR(D233="Income",D233="Expense",D233="Refund",D233="Transfer")),"Needs: transaction type",IF(D233="Income",IF(OR(C233="Paycheck",C233="Other income"),"Ready","Needs: income category"),IF(COUNTIFS(Overview!$A$17:$A$29,C233)=0,"Needs: spending category","Ready"))))))</f>
        <v/>
      </c>
    </row>
    <row r="234" ht="15.75" customHeight="1">
      <c r="A234" s="52"/>
      <c r="B234" s="53"/>
      <c r="C234" s="54"/>
      <c r="D234" s="54"/>
      <c r="E234" s="55"/>
      <c r="F234" s="53"/>
      <c r="G234" s="53"/>
      <c r="H234" s="26" t="str">
        <f>IF(COUNTA(A234:E234)=0,"",IF(OR(NOT(ISNUMBER(A234)),A234&lt;&gt;INT(A234)),"Needs: valid date",IF(OR(NOT(ISNUMBER(E234)),E234&lt;0),"Needs: nonnegative amount",IF(NOT(OR(D234="Income",D234="Expense",D234="Refund",D234="Transfer")),"Needs: transaction type",IF(D234="Income",IF(OR(C234="Paycheck",C234="Other income"),"Ready","Needs: income category"),IF(COUNTIFS(Overview!$A$17:$A$29,C234)=0,"Needs: spending category","Ready"))))))</f>
        <v/>
      </c>
    </row>
    <row r="235" ht="15.75" customHeight="1">
      <c r="A235" s="52"/>
      <c r="B235" s="53"/>
      <c r="C235" s="54"/>
      <c r="D235" s="54"/>
      <c r="E235" s="55"/>
      <c r="F235" s="53"/>
      <c r="G235" s="53"/>
      <c r="H235" s="26" t="str">
        <f>IF(COUNTA(A235:E235)=0,"",IF(OR(NOT(ISNUMBER(A235)),A235&lt;&gt;INT(A235)),"Needs: valid date",IF(OR(NOT(ISNUMBER(E235)),E235&lt;0),"Needs: nonnegative amount",IF(NOT(OR(D235="Income",D235="Expense",D235="Refund",D235="Transfer")),"Needs: transaction type",IF(D235="Income",IF(OR(C235="Paycheck",C235="Other income"),"Ready","Needs: income category"),IF(COUNTIFS(Overview!$A$17:$A$29,C235)=0,"Needs: spending category","Ready"))))))</f>
        <v/>
      </c>
    </row>
    <row r="236" ht="15.75" customHeight="1">
      <c r="A236" s="52"/>
      <c r="B236" s="53"/>
      <c r="C236" s="54"/>
      <c r="D236" s="54"/>
      <c r="E236" s="55"/>
      <c r="F236" s="53"/>
      <c r="G236" s="53"/>
      <c r="H236" s="26" t="str">
        <f>IF(COUNTA(A236:E236)=0,"",IF(OR(NOT(ISNUMBER(A236)),A236&lt;&gt;INT(A236)),"Needs: valid date",IF(OR(NOT(ISNUMBER(E236)),E236&lt;0),"Needs: nonnegative amount",IF(NOT(OR(D236="Income",D236="Expense",D236="Refund",D236="Transfer")),"Needs: transaction type",IF(D236="Income",IF(OR(C236="Paycheck",C236="Other income"),"Ready","Needs: income category"),IF(COUNTIFS(Overview!$A$17:$A$29,C236)=0,"Needs: spending category","Ready"))))))</f>
        <v/>
      </c>
    </row>
    <row r="237" ht="15.75" customHeight="1">
      <c r="A237" s="52"/>
      <c r="B237" s="53"/>
      <c r="C237" s="54"/>
      <c r="D237" s="54"/>
      <c r="E237" s="55"/>
      <c r="F237" s="53"/>
      <c r="G237" s="53"/>
      <c r="H237" s="26" t="str">
        <f>IF(COUNTA(A237:E237)=0,"",IF(OR(NOT(ISNUMBER(A237)),A237&lt;&gt;INT(A237)),"Needs: valid date",IF(OR(NOT(ISNUMBER(E237)),E237&lt;0),"Needs: nonnegative amount",IF(NOT(OR(D237="Income",D237="Expense",D237="Refund",D237="Transfer")),"Needs: transaction type",IF(D237="Income",IF(OR(C237="Paycheck",C237="Other income"),"Ready","Needs: income category"),IF(COUNTIFS(Overview!$A$17:$A$29,C237)=0,"Needs: spending category","Ready"))))))</f>
        <v/>
      </c>
    </row>
    <row r="238" ht="15.75" customHeight="1">
      <c r="A238" s="52"/>
      <c r="B238" s="53"/>
      <c r="C238" s="54"/>
      <c r="D238" s="54"/>
      <c r="E238" s="55"/>
      <c r="F238" s="53"/>
      <c r="G238" s="53"/>
      <c r="H238" s="26" t="str">
        <f>IF(COUNTA(A238:E238)=0,"",IF(OR(NOT(ISNUMBER(A238)),A238&lt;&gt;INT(A238)),"Needs: valid date",IF(OR(NOT(ISNUMBER(E238)),E238&lt;0),"Needs: nonnegative amount",IF(NOT(OR(D238="Income",D238="Expense",D238="Refund",D238="Transfer")),"Needs: transaction type",IF(D238="Income",IF(OR(C238="Paycheck",C238="Other income"),"Ready","Needs: income category"),IF(COUNTIFS(Overview!$A$17:$A$29,C238)=0,"Needs: spending category","Ready"))))))</f>
        <v/>
      </c>
    </row>
    <row r="239" ht="15.75" customHeight="1">
      <c r="A239" s="52"/>
      <c r="B239" s="53"/>
      <c r="C239" s="54"/>
      <c r="D239" s="54"/>
      <c r="E239" s="55"/>
      <c r="F239" s="53"/>
      <c r="G239" s="53"/>
      <c r="H239" s="26" t="str">
        <f>IF(COUNTA(A239:E239)=0,"",IF(OR(NOT(ISNUMBER(A239)),A239&lt;&gt;INT(A239)),"Needs: valid date",IF(OR(NOT(ISNUMBER(E239)),E239&lt;0),"Needs: nonnegative amount",IF(NOT(OR(D239="Income",D239="Expense",D239="Refund",D239="Transfer")),"Needs: transaction type",IF(D239="Income",IF(OR(C239="Paycheck",C239="Other income"),"Ready","Needs: income category"),IF(COUNTIFS(Overview!$A$17:$A$29,C239)=0,"Needs: spending category","Ready"))))))</f>
        <v/>
      </c>
    </row>
    <row r="240" ht="15.75" customHeight="1">
      <c r="A240" s="52"/>
      <c r="B240" s="53"/>
      <c r="C240" s="54"/>
      <c r="D240" s="54"/>
      <c r="E240" s="55"/>
      <c r="F240" s="53"/>
      <c r="G240" s="53"/>
      <c r="H240" s="26" t="str">
        <f>IF(COUNTA(A240:E240)=0,"",IF(OR(NOT(ISNUMBER(A240)),A240&lt;&gt;INT(A240)),"Needs: valid date",IF(OR(NOT(ISNUMBER(E240)),E240&lt;0),"Needs: nonnegative amount",IF(NOT(OR(D240="Income",D240="Expense",D240="Refund",D240="Transfer")),"Needs: transaction type",IF(D240="Income",IF(OR(C240="Paycheck",C240="Other income"),"Ready","Needs: income category"),IF(COUNTIFS(Overview!$A$17:$A$29,C240)=0,"Needs: spending category","Ready"))))))</f>
        <v/>
      </c>
    </row>
    <row r="241" ht="15.75" customHeight="1">
      <c r="A241" s="52"/>
      <c r="B241" s="53"/>
      <c r="C241" s="54"/>
      <c r="D241" s="54"/>
      <c r="E241" s="55"/>
      <c r="F241" s="53"/>
      <c r="G241" s="53"/>
      <c r="H241" s="26" t="str">
        <f>IF(COUNTA(A241:E241)=0,"",IF(OR(NOT(ISNUMBER(A241)),A241&lt;&gt;INT(A241)),"Needs: valid date",IF(OR(NOT(ISNUMBER(E241)),E241&lt;0),"Needs: nonnegative amount",IF(NOT(OR(D241="Income",D241="Expense",D241="Refund",D241="Transfer")),"Needs: transaction type",IF(D241="Income",IF(OR(C241="Paycheck",C241="Other income"),"Ready","Needs: income category"),IF(COUNTIFS(Overview!$A$17:$A$29,C241)=0,"Needs: spending category","Ready"))))))</f>
        <v/>
      </c>
    </row>
    <row r="242" ht="15.75" customHeight="1">
      <c r="A242" s="52"/>
      <c r="B242" s="53"/>
      <c r="C242" s="54"/>
      <c r="D242" s="54"/>
      <c r="E242" s="55"/>
      <c r="F242" s="53"/>
      <c r="G242" s="53"/>
      <c r="H242" s="26" t="str">
        <f>IF(COUNTA(A242:E242)=0,"",IF(OR(NOT(ISNUMBER(A242)),A242&lt;&gt;INT(A242)),"Needs: valid date",IF(OR(NOT(ISNUMBER(E242)),E242&lt;0),"Needs: nonnegative amount",IF(NOT(OR(D242="Income",D242="Expense",D242="Refund",D242="Transfer")),"Needs: transaction type",IF(D242="Income",IF(OR(C242="Paycheck",C242="Other income"),"Ready","Needs: income category"),IF(COUNTIFS(Overview!$A$17:$A$29,C242)=0,"Needs: spending category","Ready"))))))</f>
        <v/>
      </c>
    </row>
    <row r="243" ht="15.75" customHeight="1">
      <c r="A243" s="52"/>
      <c r="B243" s="53"/>
      <c r="C243" s="54"/>
      <c r="D243" s="54"/>
      <c r="E243" s="55"/>
      <c r="F243" s="53"/>
      <c r="G243" s="53"/>
      <c r="H243" s="26" t="str">
        <f>IF(COUNTA(A243:E243)=0,"",IF(OR(NOT(ISNUMBER(A243)),A243&lt;&gt;INT(A243)),"Needs: valid date",IF(OR(NOT(ISNUMBER(E243)),E243&lt;0),"Needs: nonnegative amount",IF(NOT(OR(D243="Income",D243="Expense",D243="Refund",D243="Transfer")),"Needs: transaction type",IF(D243="Income",IF(OR(C243="Paycheck",C243="Other income"),"Ready","Needs: income category"),IF(COUNTIFS(Overview!$A$17:$A$29,C243)=0,"Needs: spending category","Ready"))))))</f>
        <v/>
      </c>
    </row>
    <row r="244" ht="15.75" customHeight="1">
      <c r="A244" s="52"/>
      <c r="B244" s="53"/>
      <c r="C244" s="54"/>
      <c r="D244" s="54"/>
      <c r="E244" s="55"/>
      <c r="F244" s="53"/>
      <c r="G244" s="53"/>
      <c r="H244" s="26" t="str">
        <f>IF(COUNTA(A244:E244)=0,"",IF(OR(NOT(ISNUMBER(A244)),A244&lt;&gt;INT(A244)),"Needs: valid date",IF(OR(NOT(ISNUMBER(E244)),E244&lt;0),"Needs: nonnegative amount",IF(NOT(OR(D244="Income",D244="Expense",D244="Refund",D244="Transfer")),"Needs: transaction type",IF(D244="Income",IF(OR(C244="Paycheck",C244="Other income"),"Ready","Needs: income category"),IF(COUNTIFS(Overview!$A$17:$A$29,C244)=0,"Needs: spending category","Ready"))))))</f>
        <v/>
      </c>
    </row>
    <row r="245" ht="15.75" customHeight="1">
      <c r="A245" s="52"/>
      <c r="B245" s="53"/>
      <c r="C245" s="54"/>
      <c r="D245" s="54"/>
      <c r="E245" s="55"/>
      <c r="F245" s="53"/>
      <c r="G245" s="53"/>
      <c r="H245" s="26" t="str">
        <f>IF(COUNTA(A245:E245)=0,"",IF(OR(NOT(ISNUMBER(A245)),A245&lt;&gt;INT(A245)),"Needs: valid date",IF(OR(NOT(ISNUMBER(E245)),E245&lt;0),"Needs: nonnegative amount",IF(NOT(OR(D245="Income",D245="Expense",D245="Refund",D245="Transfer")),"Needs: transaction type",IF(D245="Income",IF(OR(C245="Paycheck",C245="Other income"),"Ready","Needs: income category"),IF(COUNTIFS(Overview!$A$17:$A$29,C245)=0,"Needs: spending category","Ready"))))))</f>
        <v/>
      </c>
    </row>
    <row r="246" ht="15.75" customHeight="1">
      <c r="A246" s="52"/>
      <c r="B246" s="53"/>
      <c r="C246" s="54"/>
      <c r="D246" s="54"/>
      <c r="E246" s="55"/>
      <c r="F246" s="53"/>
      <c r="G246" s="53"/>
      <c r="H246" s="26" t="str">
        <f>IF(COUNTA(A246:E246)=0,"",IF(OR(NOT(ISNUMBER(A246)),A246&lt;&gt;INT(A246)),"Needs: valid date",IF(OR(NOT(ISNUMBER(E246)),E246&lt;0),"Needs: nonnegative amount",IF(NOT(OR(D246="Income",D246="Expense",D246="Refund",D246="Transfer")),"Needs: transaction type",IF(D246="Income",IF(OR(C246="Paycheck",C246="Other income"),"Ready","Needs: income category"),IF(COUNTIFS(Overview!$A$17:$A$29,C246)=0,"Needs: spending category","Ready"))))))</f>
        <v/>
      </c>
    </row>
    <row r="247" ht="15.75" customHeight="1">
      <c r="A247" s="52"/>
      <c r="B247" s="53"/>
      <c r="C247" s="54"/>
      <c r="D247" s="54"/>
      <c r="E247" s="55"/>
      <c r="F247" s="53"/>
      <c r="G247" s="53"/>
      <c r="H247" s="26" t="str">
        <f>IF(COUNTA(A247:E247)=0,"",IF(OR(NOT(ISNUMBER(A247)),A247&lt;&gt;INT(A247)),"Needs: valid date",IF(OR(NOT(ISNUMBER(E247)),E247&lt;0),"Needs: nonnegative amount",IF(NOT(OR(D247="Income",D247="Expense",D247="Refund",D247="Transfer")),"Needs: transaction type",IF(D247="Income",IF(OR(C247="Paycheck",C247="Other income"),"Ready","Needs: income category"),IF(COUNTIFS(Overview!$A$17:$A$29,C247)=0,"Needs: spending category","Ready"))))))</f>
        <v/>
      </c>
    </row>
    <row r="248" ht="15.75" customHeight="1">
      <c r="A248" s="52"/>
      <c r="B248" s="53"/>
      <c r="C248" s="54"/>
      <c r="D248" s="54"/>
      <c r="E248" s="55"/>
      <c r="F248" s="53"/>
      <c r="G248" s="53"/>
      <c r="H248" s="26" t="str">
        <f>IF(COUNTA(A248:E248)=0,"",IF(OR(NOT(ISNUMBER(A248)),A248&lt;&gt;INT(A248)),"Needs: valid date",IF(OR(NOT(ISNUMBER(E248)),E248&lt;0),"Needs: nonnegative amount",IF(NOT(OR(D248="Income",D248="Expense",D248="Refund",D248="Transfer")),"Needs: transaction type",IF(D248="Income",IF(OR(C248="Paycheck",C248="Other income"),"Ready","Needs: income category"),IF(COUNTIFS(Overview!$A$17:$A$29,C248)=0,"Needs: spending category","Ready"))))))</f>
        <v/>
      </c>
    </row>
    <row r="249" ht="15.75" customHeight="1">
      <c r="A249" s="52"/>
      <c r="B249" s="53"/>
      <c r="C249" s="54"/>
      <c r="D249" s="54"/>
      <c r="E249" s="55"/>
      <c r="F249" s="53"/>
      <c r="G249" s="53"/>
      <c r="H249" s="26" t="str">
        <f>IF(COUNTA(A249:E249)=0,"",IF(OR(NOT(ISNUMBER(A249)),A249&lt;&gt;INT(A249)),"Needs: valid date",IF(OR(NOT(ISNUMBER(E249)),E249&lt;0),"Needs: nonnegative amount",IF(NOT(OR(D249="Income",D249="Expense",D249="Refund",D249="Transfer")),"Needs: transaction type",IF(D249="Income",IF(OR(C249="Paycheck",C249="Other income"),"Ready","Needs: income category"),IF(COUNTIFS(Overview!$A$17:$A$29,C249)=0,"Needs: spending category","Ready"))))))</f>
        <v/>
      </c>
    </row>
    <row r="250" ht="15.75" customHeight="1">
      <c r="A250" s="52"/>
      <c r="B250" s="53"/>
      <c r="C250" s="54"/>
      <c r="D250" s="54"/>
      <c r="E250" s="55"/>
      <c r="F250" s="53"/>
      <c r="G250" s="53"/>
      <c r="H250" s="26" t="str">
        <f>IF(COUNTA(A250:E250)=0,"",IF(OR(NOT(ISNUMBER(A250)),A250&lt;&gt;INT(A250)),"Needs: valid date",IF(OR(NOT(ISNUMBER(E250)),E250&lt;0),"Needs: nonnegative amount",IF(NOT(OR(D250="Income",D250="Expense",D250="Refund",D250="Transfer")),"Needs: transaction type",IF(D250="Income",IF(OR(C250="Paycheck",C250="Other income"),"Ready","Needs: income category"),IF(COUNTIFS(Overview!$A$17:$A$29,C250)=0,"Needs: spending category","Ready"))))))</f>
        <v/>
      </c>
    </row>
    <row r="251" ht="15.75" customHeight="1">
      <c r="A251" s="52"/>
      <c r="B251" s="53"/>
      <c r="C251" s="54"/>
      <c r="D251" s="54"/>
      <c r="E251" s="55"/>
      <c r="F251" s="53"/>
      <c r="G251" s="53"/>
      <c r="H251" s="26" t="str">
        <f>IF(COUNTA(A251:E251)=0,"",IF(OR(NOT(ISNUMBER(A251)),A251&lt;&gt;INT(A251)),"Needs: valid date",IF(OR(NOT(ISNUMBER(E251)),E251&lt;0),"Needs: nonnegative amount",IF(NOT(OR(D251="Income",D251="Expense",D251="Refund",D251="Transfer")),"Needs: transaction type",IF(D251="Income",IF(OR(C251="Paycheck",C251="Other income"),"Ready","Needs: income category"),IF(COUNTIFS(Overview!$A$17:$A$29,C251)=0,"Needs: spending category","Ready"))))))</f>
        <v/>
      </c>
    </row>
    <row r="252" ht="15.75" customHeight="1">
      <c r="A252" s="52"/>
      <c r="B252" s="53"/>
      <c r="C252" s="54"/>
      <c r="D252" s="54"/>
      <c r="E252" s="55"/>
      <c r="F252" s="53"/>
      <c r="G252" s="53"/>
      <c r="H252" s="26" t="str">
        <f>IF(COUNTA(A252:E252)=0,"",IF(OR(NOT(ISNUMBER(A252)),A252&lt;&gt;INT(A252)),"Needs: valid date",IF(OR(NOT(ISNUMBER(E252)),E252&lt;0),"Needs: nonnegative amount",IF(NOT(OR(D252="Income",D252="Expense",D252="Refund",D252="Transfer")),"Needs: transaction type",IF(D252="Income",IF(OR(C252="Paycheck",C252="Other income"),"Ready","Needs: income category"),IF(COUNTIFS(Overview!$A$17:$A$29,C252)=0,"Needs: spending category","Ready"))))))</f>
        <v/>
      </c>
    </row>
    <row r="253" ht="15.75" customHeight="1">
      <c r="A253" s="52"/>
      <c r="B253" s="53"/>
      <c r="C253" s="54"/>
      <c r="D253" s="54"/>
      <c r="E253" s="55"/>
      <c r="F253" s="53"/>
      <c r="G253" s="53"/>
      <c r="H253" s="26" t="str">
        <f>IF(COUNTA(A253:E253)=0,"",IF(OR(NOT(ISNUMBER(A253)),A253&lt;&gt;INT(A253)),"Needs: valid date",IF(OR(NOT(ISNUMBER(E253)),E253&lt;0),"Needs: nonnegative amount",IF(NOT(OR(D253="Income",D253="Expense",D253="Refund",D253="Transfer")),"Needs: transaction type",IF(D253="Income",IF(OR(C253="Paycheck",C253="Other income"),"Ready","Needs: income category"),IF(COUNTIFS(Overview!$A$17:$A$29,C253)=0,"Needs: spending category","Ready"))))))</f>
        <v/>
      </c>
    </row>
    <row r="254" ht="15.75" customHeight="1">
      <c r="A254" s="52"/>
      <c r="B254" s="53"/>
      <c r="C254" s="54"/>
      <c r="D254" s="54"/>
      <c r="E254" s="55"/>
      <c r="F254" s="53"/>
      <c r="G254" s="53"/>
      <c r="H254" s="26" t="str">
        <f>IF(COUNTA(A254:E254)=0,"",IF(OR(NOT(ISNUMBER(A254)),A254&lt;&gt;INT(A254)),"Needs: valid date",IF(OR(NOT(ISNUMBER(E254)),E254&lt;0),"Needs: nonnegative amount",IF(NOT(OR(D254="Income",D254="Expense",D254="Refund",D254="Transfer")),"Needs: transaction type",IF(D254="Income",IF(OR(C254="Paycheck",C254="Other income"),"Ready","Needs: income category"),IF(COUNTIFS(Overview!$A$17:$A$29,C254)=0,"Needs: spending category","Ready"))))))</f>
        <v/>
      </c>
    </row>
    <row r="255" ht="15.75" customHeight="1">
      <c r="A255" s="52"/>
      <c r="B255" s="53"/>
      <c r="C255" s="54"/>
      <c r="D255" s="54"/>
      <c r="E255" s="55"/>
      <c r="F255" s="53"/>
      <c r="G255" s="53"/>
      <c r="H255" s="26" t="str">
        <f>IF(COUNTA(A255:E255)=0,"",IF(OR(NOT(ISNUMBER(A255)),A255&lt;&gt;INT(A255)),"Needs: valid date",IF(OR(NOT(ISNUMBER(E255)),E255&lt;0),"Needs: nonnegative amount",IF(NOT(OR(D255="Income",D255="Expense",D255="Refund",D255="Transfer")),"Needs: transaction type",IF(D255="Income",IF(OR(C255="Paycheck",C255="Other income"),"Ready","Needs: income category"),IF(COUNTIFS(Overview!$A$17:$A$29,C255)=0,"Needs: spending category","Ready"))))))</f>
        <v/>
      </c>
    </row>
    <row r="256" ht="15.75" customHeight="1">
      <c r="A256" s="52"/>
      <c r="B256" s="53"/>
      <c r="C256" s="54"/>
      <c r="D256" s="54"/>
      <c r="E256" s="55"/>
      <c r="F256" s="53"/>
      <c r="G256" s="53"/>
      <c r="H256" s="26" t="str">
        <f>IF(COUNTA(A256:E256)=0,"",IF(OR(NOT(ISNUMBER(A256)),A256&lt;&gt;INT(A256)),"Needs: valid date",IF(OR(NOT(ISNUMBER(E256)),E256&lt;0),"Needs: nonnegative amount",IF(NOT(OR(D256="Income",D256="Expense",D256="Refund",D256="Transfer")),"Needs: transaction type",IF(D256="Income",IF(OR(C256="Paycheck",C256="Other income"),"Ready","Needs: income category"),IF(COUNTIFS(Overview!$A$17:$A$29,C256)=0,"Needs: spending category","Ready"))))))</f>
        <v/>
      </c>
    </row>
    <row r="257" ht="15.75" customHeight="1">
      <c r="A257" s="52"/>
      <c r="B257" s="53"/>
      <c r="C257" s="54"/>
      <c r="D257" s="54"/>
      <c r="E257" s="55"/>
      <c r="F257" s="53"/>
      <c r="G257" s="53"/>
      <c r="H257" s="26" t="str">
        <f>IF(COUNTA(A257:E257)=0,"",IF(OR(NOT(ISNUMBER(A257)),A257&lt;&gt;INT(A257)),"Needs: valid date",IF(OR(NOT(ISNUMBER(E257)),E257&lt;0),"Needs: nonnegative amount",IF(NOT(OR(D257="Income",D257="Expense",D257="Refund",D257="Transfer")),"Needs: transaction type",IF(D257="Income",IF(OR(C257="Paycheck",C257="Other income"),"Ready","Needs: income category"),IF(COUNTIFS(Overview!$A$17:$A$29,C257)=0,"Needs: spending category","Ready"))))))</f>
        <v/>
      </c>
    </row>
    <row r="258" ht="15.75" customHeight="1">
      <c r="A258" s="52"/>
      <c r="B258" s="53"/>
      <c r="C258" s="54"/>
      <c r="D258" s="54"/>
      <c r="E258" s="55"/>
      <c r="F258" s="53"/>
      <c r="G258" s="53"/>
      <c r="H258" s="26" t="str">
        <f>IF(COUNTA(A258:E258)=0,"",IF(OR(NOT(ISNUMBER(A258)),A258&lt;&gt;INT(A258)),"Needs: valid date",IF(OR(NOT(ISNUMBER(E258)),E258&lt;0),"Needs: nonnegative amount",IF(NOT(OR(D258="Income",D258="Expense",D258="Refund",D258="Transfer")),"Needs: transaction type",IF(D258="Income",IF(OR(C258="Paycheck",C258="Other income"),"Ready","Needs: income category"),IF(COUNTIFS(Overview!$A$17:$A$29,C258)=0,"Needs: spending category","Ready"))))))</f>
        <v/>
      </c>
    </row>
    <row r="259" ht="15.75" customHeight="1">
      <c r="A259" s="52"/>
      <c r="B259" s="53"/>
      <c r="C259" s="54"/>
      <c r="D259" s="54"/>
      <c r="E259" s="55"/>
      <c r="F259" s="53"/>
      <c r="G259" s="53"/>
      <c r="H259" s="26" t="str">
        <f>IF(COUNTA(A259:E259)=0,"",IF(OR(NOT(ISNUMBER(A259)),A259&lt;&gt;INT(A259)),"Needs: valid date",IF(OR(NOT(ISNUMBER(E259)),E259&lt;0),"Needs: nonnegative amount",IF(NOT(OR(D259="Income",D259="Expense",D259="Refund",D259="Transfer")),"Needs: transaction type",IF(D259="Income",IF(OR(C259="Paycheck",C259="Other income"),"Ready","Needs: income category"),IF(COUNTIFS(Overview!$A$17:$A$29,C259)=0,"Needs: spending category","Ready"))))))</f>
        <v/>
      </c>
    </row>
    <row r="260" ht="15.75" customHeight="1">
      <c r="A260" s="52"/>
      <c r="B260" s="53"/>
      <c r="C260" s="54"/>
      <c r="D260" s="54"/>
      <c r="E260" s="55"/>
      <c r="F260" s="53"/>
      <c r="G260" s="53"/>
      <c r="H260" s="26" t="str">
        <f>IF(COUNTA(A260:E260)=0,"",IF(OR(NOT(ISNUMBER(A260)),A260&lt;&gt;INT(A260)),"Needs: valid date",IF(OR(NOT(ISNUMBER(E260)),E260&lt;0),"Needs: nonnegative amount",IF(NOT(OR(D260="Income",D260="Expense",D260="Refund",D260="Transfer")),"Needs: transaction type",IF(D260="Income",IF(OR(C260="Paycheck",C260="Other income"),"Ready","Needs: income category"),IF(COUNTIFS(Overview!$A$17:$A$29,C260)=0,"Needs: spending category","Ready"))))))</f>
        <v/>
      </c>
    </row>
    <row r="261" ht="15.75" customHeight="1">
      <c r="A261" s="52"/>
      <c r="B261" s="53"/>
      <c r="C261" s="54"/>
      <c r="D261" s="54"/>
      <c r="E261" s="55"/>
      <c r="F261" s="53"/>
      <c r="G261" s="53"/>
      <c r="H261" s="26" t="str">
        <f>IF(COUNTA(A261:E261)=0,"",IF(OR(NOT(ISNUMBER(A261)),A261&lt;&gt;INT(A261)),"Needs: valid date",IF(OR(NOT(ISNUMBER(E261)),E261&lt;0),"Needs: nonnegative amount",IF(NOT(OR(D261="Income",D261="Expense",D261="Refund",D261="Transfer")),"Needs: transaction type",IF(D261="Income",IF(OR(C261="Paycheck",C261="Other income"),"Ready","Needs: income category"),IF(COUNTIFS(Overview!$A$17:$A$29,C261)=0,"Needs: spending category","Ready"))))))</f>
        <v/>
      </c>
    </row>
    <row r="262" ht="15.75" customHeight="1">
      <c r="A262" s="52"/>
      <c r="B262" s="53"/>
      <c r="C262" s="54"/>
      <c r="D262" s="54"/>
      <c r="E262" s="55"/>
      <c r="F262" s="53"/>
      <c r="G262" s="53"/>
      <c r="H262" s="26" t="str">
        <f>IF(COUNTA(A262:E262)=0,"",IF(OR(NOT(ISNUMBER(A262)),A262&lt;&gt;INT(A262)),"Needs: valid date",IF(OR(NOT(ISNUMBER(E262)),E262&lt;0),"Needs: nonnegative amount",IF(NOT(OR(D262="Income",D262="Expense",D262="Refund",D262="Transfer")),"Needs: transaction type",IF(D262="Income",IF(OR(C262="Paycheck",C262="Other income"),"Ready","Needs: income category"),IF(COUNTIFS(Overview!$A$17:$A$29,C262)=0,"Needs: spending category","Ready"))))))</f>
        <v/>
      </c>
    </row>
    <row r="263" ht="15.75" customHeight="1">
      <c r="A263" s="52"/>
      <c r="B263" s="53"/>
      <c r="C263" s="54"/>
      <c r="D263" s="54"/>
      <c r="E263" s="55"/>
      <c r="F263" s="53"/>
      <c r="G263" s="53"/>
      <c r="H263" s="26" t="str">
        <f>IF(COUNTA(A263:E263)=0,"",IF(OR(NOT(ISNUMBER(A263)),A263&lt;&gt;INT(A263)),"Needs: valid date",IF(OR(NOT(ISNUMBER(E263)),E263&lt;0),"Needs: nonnegative amount",IF(NOT(OR(D263="Income",D263="Expense",D263="Refund",D263="Transfer")),"Needs: transaction type",IF(D263="Income",IF(OR(C263="Paycheck",C263="Other income"),"Ready","Needs: income category"),IF(COUNTIFS(Overview!$A$17:$A$29,C263)=0,"Needs: spending category","Ready"))))))</f>
        <v/>
      </c>
    </row>
    <row r="264" ht="15.75" customHeight="1">
      <c r="A264" s="52"/>
      <c r="B264" s="53"/>
      <c r="C264" s="54"/>
      <c r="D264" s="54"/>
      <c r="E264" s="55"/>
      <c r="F264" s="53"/>
      <c r="G264" s="53"/>
      <c r="H264" s="26" t="str">
        <f>IF(COUNTA(A264:E264)=0,"",IF(OR(NOT(ISNUMBER(A264)),A264&lt;&gt;INT(A264)),"Needs: valid date",IF(OR(NOT(ISNUMBER(E264)),E264&lt;0),"Needs: nonnegative amount",IF(NOT(OR(D264="Income",D264="Expense",D264="Refund",D264="Transfer")),"Needs: transaction type",IF(D264="Income",IF(OR(C264="Paycheck",C264="Other income"),"Ready","Needs: income category"),IF(COUNTIFS(Overview!$A$17:$A$29,C264)=0,"Needs: spending category","Ready"))))))</f>
        <v/>
      </c>
    </row>
    <row r="265" ht="15.75" customHeight="1">
      <c r="A265" s="52"/>
      <c r="B265" s="53"/>
      <c r="C265" s="54"/>
      <c r="D265" s="54"/>
      <c r="E265" s="55"/>
      <c r="F265" s="53"/>
      <c r="G265" s="53"/>
      <c r="H265" s="26" t="str">
        <f>IF(COUNTA(A265:E265)=0,"",IF(OR(NOT(ISNUMBER(A265)),A265&lt;&gt;INT(A265)),"Needs: valid date",IF(OR(NOT(ISNUMBER(E265)),E265&lt;0),"Needs: nonnegative amount",IF(NOT(OR(D265="Income",D265="Expense",D265="Refund",D265="Transfer")),"Needs: transaction type",IF(D265="Income",IF(OR(C265="Paycheck",C265="Other income"),"Ready","Needs: income category"),IF(COUNTIFS(Overview!$A$17:$A$29,C265)=0,"Needs: spending category","Ready"))))))</f>
        <v/>
      </c>
    </row>
    <row r="266" ht="15.75" customHeight="1">
      <c r="A266" s="52"/>
      <c r="B266" s="53"/>
      <c r="C266" s="54"/>
      <c r="D266" s="54"/>
      <c r="E266" s="55"/>
      <c r="F266" s="53"/>
      <c r="G266" s="53"/>
      <c r="H266" s="26" t="str">
        <f>IF(COUNTA(A266:E266)=0,"",IF(OR(NOT(ISNUMBER(A266)),A266&lt;&gt;INT(A266)),"Needs: valid date",IF(OR(NOT(ISNUMBER(E266)),E266&lt;0),"Needs: nonnegative amount",IF(NOT(OR(D266="Income",D266="Expense",D266="Refund",D266="Transfer")),"Needs: transaction type",IF(D266="Income",IF(OR(C266="Paycheck",C266="Other income"),"Ready","Needs: income category"),IF(COUNTIFS(Overview!$A$17:$A$29,C266)=0,"Needs: spending category","Ready"))))))</f>
        <v/>
      </c>
    </row>
    <row r="267" ht="15.75" customHeight="1">
      <c r="A267" s="52"/>
      <c r="B267" s="53"/>
      <c r="C267" s="54"/>
      <c r="D267" s="54"/>
      <c r="E267" s="55"/>
      <c r="F267" s="53"/>
      <c r="G267" s="53"/>
      <c r="H267" s="26" t="str">
        <f>IF(COUNTA(A267:E267)=0,"",IF(OR(NOT(ISNUMBER(A267)),A267&lt;&gt;INT(A267)),"Needs: valid date",IF(OR(NOT(ISNUMBER(E267)),E267&lt;0),"Needs: nonnegative amount",IF(NOT(OR(D267="Income",D267="Expense",D267="Refund",D267="Transfer")),"Needs: transaction type",IF(D267="Income",IF(OR(C267="Paycheck",C267="Other income"),"Ready","Needs: income category"),IF(COUNTIFS(Overview!$A$17:$A$29,C267)=0,"Needs: spending category","Ready"))))))</f>
        <v/>
      </c>
    </row>
    <row r="268" ht="15.75" customHeight="1">
      <c r="A268" s="52"/>
      <c r="B268" s="53"/>
      <c r="C268" s="54"/>
      <c r="D268" s="54"/>
      <c r="E268" s="55"/>
      <c r="F268" s="53"/>
      <c r="G268" s="53"/>
      <c r="H268" s="26" t="str">
        <f>IF(COUNTA(A268:E268)=0,"",IF(OR(NOT(ISNUMBER(A268)),A268&lt;&gt;INT(A268)),"Needs: valid date",IF(OR(NOT(ISNUMBER(E268)),E268&lt;0),"Needs: nonnegative amount",IF(NOT(OR(D268="Income",D268="Expense",D268="Refund",D268="Transfer")),"Needs: transaction type",IF(D268="Income",IF(OR(C268="Paycheck",C268="Other income"),"Ready","Needs: income category"),IF(COUNTIFS(Overview!$A$17:$A$29,C268)=0,"Needs: spending category","Ready"))))))</f>
        <v/>
      </c>
    </row>
    <row r="269" ht="15.75" customHeight="1">
      <c r="A269" s="52"/>
      <c r="B269" s="53"/>
      <c r="C269" s="54"/>
      <c r="D269" s="54"/>
      <c r="E269" s="55"/>
      <c r="F269" s="53"/>
      <c r="G269" s="53"/>
      <c r="H269" s="26" t="str">
        <f>IF(COUNTA(A269:E269)=0,"",IF(OR(NOT(ISNUMBER(A269)),A269&lt;&gt;INT(A269)),"Needs: valid date",IF(OR(NOT(ISNUMBER(E269)),E269&lt;0),"Needs: nonnegative amount",IF(NOT(OR(D269="Income",D269="Expense",D269="Refund",D269="Transfer")),"Needs: transaction type",IF(D269="Income",IF(OR(C269="Paycheck",C269="Other income"),"Ready","Needs: income category"),IF(COUNTIFS(Overview!$A$17:$A$29,C269)=0,"Needs: spending category","Ready"))))))</f>
        <v/>
      </c>
    </row>
    <row r="270" ht="15.75" customHeight="1">
      <c r="A270" s="52"/>
      <c r="B270" s="53"/>
      <c r="C270" s="54"/>
      <c r="D270" s="54"/>
      <c r="E270" s="55"/>
      <c r="F270" s="53"/>
      <c r="G270" s="53"/>
      <c r="H270" s="26" t="str">
        <f>IF(COUNTA(A270:E270)=0,"",IF(OR(NOT(ISNUMBER(A270)),A270&lt;&gt;INT(A270)),"Needs: valid date",IF(OR(NOT(ISNUMBER(E270)),E270&lt;0),"Needs: nonnegative amount",IF(NOT(OR(D270="Income",D270="Expense",D270="Refund",D270="Transfer")),"Needs: transaction type",IF(D270="Income",IF(OR(C270="Paycheck",C270="Other income"),"Ready","Needs: income category"),IF(COUNTIFS(Overview!$A$17:$A$29,C270)=0,"Needs: spending category","Ready"))))))</f>
        <v/>
      </c>
    </row>
    <row r="271" ht="15.75" customHeight="1">
      <c r="A271" s="52"/>
      <c r="B271" s="53"/>
      <c r="C271" s="54"/>
      <c r="D271" s="54"/>
      <c r="E271" s="55"/>
      <c r="F271" s="53"/>
      <c r="G271" s="53"/>
      <c r="H271" s="26" t="str">
        <f>IF(COUNTA(A271:E271)=0,"",IF(OR(NOT(ISNUMBER(A271)),A271&lt;&gt;INT(A271)),"Needs: valid date",IF(OR(NOT(ISNUMBER(E271)),E271&lt;0),"Needs: nonnegative amount",IF(NOT(OR(D271="Income",D271="Expense",D271="Refund",D271="Transfer")),"Needs: transaction type",IF(D271="Income",IF(OR(C271="Paycheck",C271="Other income"),"Ready","Needs: income category"),IF(COUNTIFS(Overview!$A$17:$A$29,C271)=0,"Needs: spending category","Ready"))))))</f>
        <v/>
      </c>
    </row>
    <row r="272" ht="15.75" customHeight="1">
      <c r="A272" s="52"/>
      <c r="B272" s="53"/>
      <c r="C272" s="54"/>
      <c r="D272" s="54"/>
      <c r="E272" s="55"/>
      <c r="F272" s="53"/>
      <c r="G272" s="53"/>
      <c r="H272" s="26" t="str">
        <f>IF(COUNTA(A272:E272)=0,"",IF(OR(NOT(ISNUMBER(A272)),A272&lt;&gt;INT(A272)),"Needs: valid date",IF(OR(NOT(ISNUMBER(E272)),E272&lt;0),"Needs: nonnegative amount",IF(NOT(OR(D272="Income",D272="Expense",D272="Refund",D272="Transfer")),"Needs: transaction type",IF(D272="Income",IF(OR(C272="Paycheck",C272="Other income"),"Ready","Needs: income category"),IF(COUNTIFS(Overview!$A$17:$A$29,C272)=0,"Needs: spending category","Ready"))))))</f>
        <v/>
      </c>
    </row>
    <row r="273" ht="15.75" customHeight="1">
      <c r="A273" s="52"/>
      <c r="B273" s="53"/>
      <c r="C273" s="54"/>
      <c r="D273" s="54"/>
      <c r="E273" s="55"/>
      <c r="F273" s="53"/>
      <c r="G273" s="53"/>
      <c r="H273" s="26" t="str">
        <f>IF(COUNTA(A273:E273)=0,"",IF(OR(NOT(ISNUMBER(A273)),A273&lt;&gt;INT(A273)),"Needs: valid date",IF(OR(NOT(ISNUMBER(E273)),E273&lt;0),"Needs: nonnegative amount",IF(NOT(OR(D273="Income",D273="Expense",D273="Refund",D273="Transfer")),"Needs: transaction type",IF(D273="Income",IF(OR(C273="Paycheck",C273="Other income"),"Ready","Needs: income category"),IF(COUNTIFS(Overview!$A$17:$A$29,C273)=0,"Needs: spending category","Ready"))))))</f>
        <v/>
      </c>
    </row>
    <row r="274" ht="15.75" customHeight="1">
      <c r="A274" s="52"/>
      <c r="B274" s="53"/>
      <c r="C274" s="54"/>
      <c r="D274" s="54"/>
      <c r="E274" s="55"/>
      <c r="F274" s="53"/>
      <c r="G274" s="53"/>
      <c r="H274" s="26" t="str">
        <f>IF(COUNTA(A274:E274)=0,"",IF(OR(NOT(ISNUMBER(A274)),A274&lt;&gt;INT(A274)),"Needs: valid date",IF(OR(NOT(ISNUMBER(E274)),E274&lt;0),"Needs: nonnegative amount",IF(NOT(OR(D274="Income",D274="Expense",D274="Refund",D274="Transfer")),"Needs: transaction type",IF(D274="Income",IF(OR(C274="Paycheck",C274="Other income"),"Ready","Needs: income category"),IF(COUNTIFS(Overview!$A$17:$A$29,C274)=0,"Needs: spending category","Ready"))))))</f>
        <v/>
      </c>
    </row>
    <row r="275" ht="15.75" customHeight="1">
      <c r="A275" s="52"/>
      <c r="B275" s="53"/>
      <c r="C275" s="54"/>
      <c r="D275" s="54"/>
      <c r="E275" s="55"/>
      <c r="F275" s="53"/>
      <c r="G275" s="53"/>
      <c r="H275" s="26" t="str">
        <f>IF(COUNTA(A275:E275)=0,"",IF(OR(NOT(ISNUMBER(A275)),A275&lt;&gt;INT(A275)),"Needs: valid date",IF(OR(NOT(ISNUMBER(E275)),E275&lt;0),"Needs: nonnegative amount",IF(NOT(OR(D275="Income",D275="Expense",D275="Refund",D275="Transfer")),"Needs: transaction type",IF(D275="Income",IF(OR(C275="Paycheck",C275="Other income"),"Ready","Needs: income category"),IF(COUNTIFS(Overview!$A$17:$A$29,C275)=0,"Needs: spending category","Ready"))))))</f>
        <v/>
      </c>
    </row>
    <row r="276" ht="15.75" customHeight="1">
      <c r="A276" s="52"/>
      <c r="B276" s="53"/>
      <c r="C276" s="54"/>
      <c r="D276" s="54"/>
      <c r="E276" s="55"/>
      <c r="F276" s="53"/>
      <c r="G276" s="53"/>
      <c r="H276" s="26" t="str">
        <f>IF(COUNTA(A276:E276)=0,"",IF(OR(NOT(ISNUMBER(A276)),A276&lt;&gt;INT(A276)),"Needs: valid date",IF(OR(NOT(ISNUMBER(E276)),E276&lt;0),"Needs: nonnegative amount",IF(NOT(OR(D276="Income",D276="Expense",D276="Refund",D276="Transfer")),"Needs: transaction type",IF(D276="Income",IF(OR(C276="Paycheck",C276="Other income"),"Ready","Needs: income category"),IF(COUNTIFS(Overview!$A$17:$A$29,C276)=0,"Needs: spending category","Ready"))))))</f>
        <v/>
      </c>
    </row>
    <row r="277" ht="15.75" customHeight="1">
      <c r="A277" s="52"/>
      <c r="B277" s="53"/>
      <c r="C277" s="54"/>
      <c r="D277" s="54"/>
      <c r="E277" s="55"/>
      <c r="F277" s="53"/>
      <c r="G277" s="53"/>
      <c r="H277" s="26" t="str">
        <f>IF(COUNTA(A277:E277)=0,"",IF(OR(NOT(ISNUMBER(A277)),A277&lt;&gt;INT(A277)),"Needs: valid date",IF(OR(NOT(ISNUMBER(E277)),E277&lt;0),"Needs: nonnegative amount",IF(NOT(OR(D277="Income",D277="Expense",D277="Refund",D277="Transfer")),"Needs: transaction type",IF(D277="Income",IF(OR(C277="Paycheck",C277="Other income"),"Ready","Needs: income category"),IF(COUNTIFS(Overview!$A$17:$A$29,C277)=0,"Needs: spending category","Ready"))))))</f>
        <v/>
      </c>
    </row>
    <row r="278" ht="15.75" customHeight="1">
      <c r="A278" s="52"/>
      <c r="B278" s="53"/>
      <c r="C278" s="54"/>
      <c r="D278" s="54"/>
      <c r="E278" s="55"/>
      <c r="F278" s="53"/>
      <c r="G278" s="53"/>
      <c r="H278" s="26" t="str">
        <f>IF(COUNTA(A278:E278)=0,"",IF(OR(NOT(ISNUMBER(A278)),A278&lt;&gt;INT(A278)),"Needs: valid date",IF(OR(NOT(ISNUMBER(E278)),E278&lt;0),"Needs: nonnegative amount",IF(NOT(OR(D278="Income",D278="Expense",D278="Refund",D278="Transfer")),"Needs: transaction type",IF(D278="Income",IF(OR(C278="Paycheck",C278="Other income"),"Ready","Needs: income category"),IF(COUNTIFS(Overview!$A$17:$A$29,C278)=0,"Needs: spending category","Ready"))))))</f>
        <v/>
      </c>
    </row>
    <row r="279" ht="15.75" customHeight="1">
      <c r="A279" s="52"/>
      <c r="B279" s="53"/>
      <c r="C279" s="54"/>
      <c r="D279" s="54"/>
      <c r="E279" s="55"/>
      <c r="F279" s="53"/>
      <c r="G279" s="53"/>
      <c r="H279" s="26" t="str">
        <f>IF(COUNTA(A279:E279)=0,"",IF(OR(NOT(ISNUMBER(A279)),A279&lt;&gt;INT(A279)),"Needs: valid date",IF(OR(NOT(ISNUMBER(E279)),E279&lt;0),"Needs: nonnegative amount",IF(NOT(OR(D279="Income",D279="Expense",D279="Refund",D279="Transfer")),"Needs: transaction type",IF(D279="Income",IF(OR(C279="Paycheck",C279="Other income"),"Ready","Needs: income category"),IF(COUNTIFS(Overview!$A$17:$A$29,C279)=0,"Needs: spending category","Ready"))))))</f>
        <v/>
      </c>
    </row>
    <row r="280" ht="15.75" customHeight="1">
      <c r="A280" s="52"/>
      <c r="B280" s="53"/>
      <c r="C280" s="54"/>
      <c r="D280" s="54"/>
      <c r="E280" s="55"/>
      <c r="F280" s="53"/>
      <c r="G280" s="53"/>
      <c r="H280" s="26" t="str">
        <f>IF(COUNTA(A280:E280)=0,"",IF(OR(NOT(ISNUMBER(A280)),A280&lt;&gt;INT(A280)),"Needs: valid date",IF(OR(NOT(ISNUMBER(E280)),E280&lt;0),"Needs: nonnegative amount",IF(NOT(OR(D280="Income",D280="Expense",D280="Refund",D280="Transfer")),"Needs: transaction type",IF(D280="Income",IF(OR(C280="Paycheck",C280="Other income"),"Ready","Needs: income category"),IF(COUNTIFS(Overview!$A$17:$A$29,C280)=0,"Needs: spending category","Ready"))))))</f>
        <v/>
      </c>
    </row>
    <row r="281" ht="15.75" customHeight="1">
      <c r="A281" s="52"/>
      <c r="B281" s="53"/>
      <c r="C281" s="54"/>
      <c r="D281" s="54"/>
      <c r="E281" s="55"/>
      <c r="F281" s="53"/>
      <c r="G281" s="53"/>
      <c r="H281" s="26" t="str">
        <f>IF(COUNTA(A281:E281)=0,"",IF(OR(NOT(ISNUMBER(A281)),A281&lt;&gt;INT(A281)),"Needs: valid date",IF(OR(NOT(ISNUMBER(E281)),E281&lt;0),"Needs: nonnegative amount",IF(NOT(OR(D281="Income",D281="Expense",D281="Refund",D281="Transfer")),"Needs: transaction type",IF(D281="Income",IF(OR(C281="Paycheck",C281="Other income"),"Ready","Needs: income category"),IF(COUNTIFS(Overview!$A$17:$A$29,C281)=0,"Needs: spending category","Ready"))))))</f>
        <v/>
      </c>
    </row>
    <row r="282" ht="15.75" customHeight="1">
      <c r="A282" s="52"/>
      <c r="B282" s="53"/>
      <c r="C282" s="54"/>
      <c r="D282" s="54"/>
      <c r="E282" s="55"/>
      <c r="F282" s="53"/>
      <c r="G282" s="53"/>
      <c r="H282" s="26" t="str">
        <f>IF(COUNTA(A282:E282)=0,"",IF(OR(NOT(ISNUMBER(A282)),A282&lt;&gt;INT(A282)),"Needs: valid date",IF(OR(NOT(ISNUMBER(E282)),E282&lt;0),"Needs: nonnegative amount",IF(NOT(OR(D282="Income",D282="Expense",D282="Refund",D282="Transfer")),"Needs: transaction type",IF(D282="Income",IF(OR(C282="Paycheck",C282="Other income"),"Ready","Needs: income category"),IF(COUNTIFS(Overview!$A$17:$A$29,C282)=0,"Needs: spending category","Ready"))))))</f>
        <v/>
      </c>
    </row>
    <row r="283" ht="15.75" customHeight="1">
      <c r="A283" s="52"/>
      <c r="B283" s="53"/>
      <c r="C283" s="54"/>
      <c r="D283" s="54"/>
      <c r="E283" s="55"/>
      <c r="F283" s="53"/>
      <c r="G283" s="53"/>
      <c r="H283" s="26" t="str">
        <f>IF(COUNTA(A283:E283)=0,"",IF(OR(NOT(ISNUMBER(A283)),A283&lt;&gt;INT(A283)),"Needs: valid date",IF(OR(NOT(ISNUMBER(E283)),E283&lt;0),"Needs: nonnegative amount",IF(NOT(OR(D283="Income",D283="Expense",D283="Refund",D283="Transfer")),"Needs: transaction type",IF(D283="Income",IF(OR(C283="Paycheck",C283="Other income"),"Ready","Needs: income category"),IF(COUNTIFS(Overview!$A$17:$A$29,C283)=0,"Needs: spending category","Ready"))))))</f>
        <v/>
      </c>
    </row>
    <row r="284" ht="15.75" customHeight="1">
      <c r="A284" s="52"/>
      <c r="B284" s="53"/>
      <c r="C284" s="54"/>
      <c r="D284" s="54"/>
      <c r="E284" s="55"/>
      <c r="F284" s="53"/>
      <c r="G284" s="53"/>
      <c r="H284" s="26" t="str">
        <f>IF(COUNTA(A284:E284)=0,"",IF(OR(NOT(ISNUMBER(A284)),A284&lt;&gt;INT(A284)),"Needs: valid date",IF(OR(NOT(ISNUMBER(E284)),E284&lt;0),"Needs: nonnegative amount",IF(NOT(OR(D284="Income",D284="Expense",D284="Refund",D284="Transfer")),"Needs: transaction type",IF(D284="Income",IF(OR(C284="Paycheck",C284="Other income"),"Ready","Needs: income category"),IF(COUNTIFS(Overview!$A$17:$A$29,C284)=0,"Needs: spending category","Ready"))))))</f>
        <v/>
      </c>
    </row>
    <row r="285" ht="15.75" customHeight="1">
      <c r="A285" s="52"/>
      <c r="B285" s="53"/>
      <c r="C285" s="54"/>
      <c r="D285" s="54"/>
      <c r="E285" s="55"/>
      <c r="F285" s="53"/>
      <c r="G285" s="53"/>
      <c r="H285" s="26" t="str">
        <f>IF(COUNTA(A285:E285)=0,"",IF(OR(NOT(ISNUMBER(A285)),A285&lt;&gt;INT(A285)),"Needs: valid date",IF(OR(NOT(ISNUMBER(E285)),E285&lt;0),"Needs: nonnegative amount",IF(NOT(OR(D285="Income",D285="Expense",D285="Refund",D285="Transfer")),"Needs: transaction type",IF(D285="Income",IF(OR(C285="Paycheck",C285="Other income"),"Ready","Needs: income category"),IF(COUNTIFS(Overview!$A$17:$A$29,C285)=0,"Needs: spending category","Ready"))))))</f>
        <v/>
      </c>
    </row>
    <row r="286" ht="15.75" customHeight="1">
      <c r="A286" s="52"/>
      <c r="B286" s="53"/>
      <c r="C286" s="54"/>
      <c r="D286" s="54"/>
      <c r="E286" s="55"/>
      <c r="F286" s="53"/>
      <c r="G286" s="53"/>
      <c r="H286" s="26" t="str">
        <f>IF(COUNTA(A286:E286)=0,"",IF(OR(NOT(ISNUMBER(A286)),A286&lt;&gt;INT(A286)),"Needs: valid date",IF(OR(NOT(ISNUMBER(E286)),E286&lt;0),"Needs: nonnegative amount",IF(NOT(OR(D286="Income",D286="Expense",D286="Refund",D286="Transfer")),"Needs: transaction type",IF(D286="Income",IF(OR(C286="Paycheck",C286="Other income"),"Ready","Needs: income category"),IF(COUNTIFS(Overview!$A$17:$A$29,C286)=0,"Needs: spending category","Ready"))))))</f>
        <v/>
      </c>
    </row>
    <row r="287" ht="15.75" customHeight="1">
      <c r="A287" s="52"/>
      <c r="B287" s="53"/>
      <c r="C287" s="54"/>
      <c r="D287" s="54"/>
      <c r="E287" s="55"/>
      <c r="F287" s="53"/>
      <c r="G287" s="53"/>
      <c r="H287" s="26" t="str">
        <f>IF(COUNTA(A287:E287)=0,"",IF(OR(NOT(ISNUMBER(A287)),A287&lt;&gt;INT(A287)),"Needs: valid date",IF(OR(NOT(ISNUMBER(E287)),E287&lt;0),"Needs: nonnegative amount",IF(NOT(OR(D287="Income",D287="Expense",D287="Refund",D287="Transfer")),"Needs: transaction type",IF(D287="Income",IF(OR(C287="Paycheck",C287="Other income"),"Ready","Needs: income category"),IF(COUNTIFS(Overview!$A$17:$A$29,C287)=0,"Needs: spending category","Ready"))))))</f>
        <v/>
      </c>
    </row>
    <row r="288" ht="15.75" customHeight="1">
      <c r="A288" s="52"/>
      <c r="B288" s="53"/>
      <c r="C288" s="54"/>
      <c r="D288" s="54"/>
      <c r="E288" s="55"/>
      <c r="F288" s="53"/>
      <c r="G288" s="53"/>
      <c r="H288" s="26" t="str">
        <f>IF(COUNTA(A288:E288)=0,"",IF(OR(NOT(ISNUMBER(A288)),A288&lt;&gt;INT(A288)),"Needs: valid date",IF(OR(NOT(ISNUMBER(E288)),E288&lt;0),"Needs: nonnegative amount",IF(NOT(OR(D288="Income",D288="Expense",D288="Refund",D288="Transfer")),"Needs: transaction type",IF(D288="Income",IF(OR(C288="Paycheck",C288="Other income"),"Ready","Needs: income category"),IF(COUNTIFS(Overview!$A$17:$A$29,C288)=0,"Needs: spending category","Ready"))))))</f>
        <v/>
      </c>
    </row>
    <row r="289" ht="15.75" customHeight="1">
      <c r="A289" s="52"/>
      <c r="B289" s="53"/>
      <c r="C289" s="54"/>
      <c r="D289" s="54"/>
      <c r="E289" s="55"/>
      <c r="F289" s="53"/>
      <c r="G289" s="53"/>
      <c r="H289" s="26" t="str">
        <f>IF(COUNTA(A289:E289)=0,"",IF(OR(NOT(ISNUMBER(A289)),A289&lt;&gt;INT(A289)),"Needs: valid date",IF(OR(NOT(ISNUMBER(E289)),E289&lt;0),"Needs: nonnegative amount",IF(NOT(OR(D289="Income",D289="Expense",D289="Refund",D289="Transfer")),"Needs: transaction type",IF(D289="Income",IF(OR(C289="Paycheck",C289="Other income"),"Ready","Needs: income category"),IF(COUNTIFS(Overview!$A$17:$A$29,C289)=0,"Needs: spending category","Ready"))))))</f>
        <v/>
      </c>
    </row>
    <row r="290" ht="15.75" customHeight="1">
      <c r="A290" s="52"/>
      <c r="B290" s="53"/>
      <c r="C290" s="54"/>
      <c r="D290" s="54"/>
      <c r="E290" s="55"/>
      <c r="F290" s="53"/>
      <c r="G290" s="53"/>
      <c r="H290" s="26" t="str">
        <f>IF(COUNTA(A290:E290)=0,"",IF(OR(NOT(ISNUMBER(A290)),A290&lt;&gt;INT(A290)),"Needs: valid date",IF(OR(NOT(ISNUMBER(E290)),E290&lt;0),"Needs: nonnegative amount",IF(NOT(OR(D290="Income",D290="Expense",D290="Refund",D290="Transfer")),"Needs: transaction type",IF(D290="Income",IF(OR(C290="Paycheck",C290="Other income"),"Ready","Needs: income category"),IF(COUNTIFS(Overview!$A$17:$A$29,C290)=0,"Needs: spending category","Ready"))))))</f>
        <v/>
      </c>
    </row>
    <row r="291" ht="15.75" customHeight="1">
      <c r="A291" s="52"/>
      <c r="B291" s="53"/>
      <c r="C291" s="54"/>
      <c r="D291" s="54"/>
      <c r="E291" s="55"/>
      <c r="F291" s="53"/>
      <c r="G291" s="53"/>
      <c r="H291" s="26" t="str">
        <f>IF(COUNTA(A291:E291)=0,"",IF(OR(NOT(ISNUMBER(A291)),A291&lt;&gt;INT(A291)),"Needs: valid date",IF(OR(NOT(ISNUMBER(E291)),E291&lt;0),"Needs: nonnegative amount",IF(NOT(OR(D291="Income",D291="Expense",D291="Refund",D291="Transfer")),"Needs: transaction type",IF(D291="Income",IF(OR(C291="Paycheck",C291="Other income"),"Ready","Needs: income category"),IF(COUNTIFS(Overview!$A$17:$A$29,C291)=0,"Needs: spending category","Ready"))))))</f>
        <v/>
      </c>
    </row>
    <row r="292" ht="15.75" customHeight="1">
      <c r="A292" s="52"/>
      <c r="B292" s="53"/>
      <c r="C292" s="54"/>
      <c r="D292" s="54"/>
      <c r="E292" s="55"/>
      <c r="F292" s="53"/>
      <c r="G292" s="53"/>
      <c r="H292" s="26" t="str">
        <f>IF(COUNTA(A292:E292)=0,"",IF(OR(NOT(ISNUMBER(A292)),A292&lt;&gt;INT(A292)),"Needs: valid date",IF(OR(NOT(ISNUMBER(E292)),E292&lt;0),"Needs: nonnegative amount",IF(NOT(OR(D292="Income",D292="Expense",D292="Refund",D292="Transfer")),"Needs: transaction type",IF(D292="Income",IF(OR(C292="Paycheck",C292="Other income"),"Ready","Needs: income category"),IF(COUNTIFS(Overview!$A$17:$A$29,C292)=0,"Needs: spending category","Ready"))))))</f>
        <v/>
      </c>
    </row>
    <row r="293" ht="15.75" customHeight="1">
      <c r="A293" s="52"/>
      <c r="B293" s="53"/>
      <c r="C293" s="54"/>
      <c r="D293" s="54"/>
      <c r="E293" s="55"/>
      <c r="F293" s="53"/>
      <c r="G293" s="53"/>
      <c r="H293" s="26" t="str">
        <f>IF(COUNTA(A293:E293)=0,"",IF(OR(NOT(ISNUMBER(A293)),A293&lt;&gt;INT(A293)),"Needs: valid date",IF(OR(NOT(ISNUMBER(E293)),E293&lt;0),"Needs: nonnegative amount",IF(NOT(OR(D293="Income",D293="Expense",D293="Refund",D293="Transfer")),"Needs: transaction type",IF(D293="Income",IF(OR(C293="Paycheck",C293="Other income"),"Ready","Needs: income category"),IF(COUNTIFS(Overview!$A$17:$A$29,C293)=0,"Needs: spending category","Ready"))))))</f>
        <v/>
      </c>
    </row>
    <row r="294" ht="15.75" customHeight="1">
      <c r="A294" s="52"/>
      <c r="B294" s="53"/>
      <c r="C294" s="54"/>
      <c r="D294" s="54"/>
      <c r="E294" s="55"/>
      <c r="F294" s="53"/>
      <c r="G294" s="53"/>
      <c r="H294" s="26" t="str">
        <f>IF(COUNTA(A294:E294)=0,"",IF(OR(NOT(ISNUMBER(A294)),A294&lt;&gt;INT(A294)),"Needs: valid date",IF(OR(NOT(ISNUMBER(E294)),E294&lt;0),"Needs: nonnegative amount",IF(NOT(OR(D294="Income",D294="Expense",D294="Refund",D294="Transfer")),"Needs: transaction type",IF(D294="Income",IF(OR(C294="Paycheck",C294="Other income"),"Ready","Needs: income category"),IF(COUNTIFS(Overview!$A$17:$A$29,C294)=0,"Needs: spending category","Ready"))))))</f>
        <v/>
      </c>
    </row>
    <row r="295" ht="15.75" customHeight="1">
      <c r="A295" s="52"/>
      <c r="B295" s="53"/>
      <c r="C295" s="54"/>
      <c r="D295" s="54"/>
      <c r="E295" s="55"/>
      <c r="F295" s="53"/>
      <c r="G295" s="53"/>
      <c r="H295" s="26" t="str">
        <f>IF(COUNTA(A295:E295)=0,"",IF(OR(NOT(ISNUMBER(A295)),A295&lt;&gt;INT(A295)),"Needs: valid date",IF(OR(NOT(ISNUMBER(E295)),E295&lt;0),"Needs: nonnegative amount",IF(NOT(OR(D295="Income",D295="Expense",D295="Refund",D295="Transfer")),"Needs: transaction type",IF(D295="Income",IF(OR(C295="Paycheck",C295="Other income"),"Ready","Needs: income category"),IF(COUNTIFS(Overview!$A$17:$A$29,C295)=0,"Needs: spending category","Ready"))))))</f>
        <v/>
      </c>
    </row>
    <row r="296" ht="15.75" customHeight="1">
      <c r="A296" s="52"/>
      <c r="B296" s="53"/>
      <c r="C296" s="54"/>
      <c r="D296" s="54"/>
      <c r="E296" s="55"/>
      <c r="F296" s="53"/>
      <c r="G296" s="53"/>
      <c r="H296" s="26" t="str">
        <f>IF(COUNTA(A296:E296)=0,"",IF(OR(NOT(ISNUMBER(A296)),A296&lt;&gt;INT(A296)),"Needs: valid date",IF(OR(NOT(ISNUMBER(E296)),E296&lt;0),"Needs: nonnegative amount",IF(NOT(OR(D296="Income",D296="Expense",D296="Refund",D296="Transfer")),"Needs: transaction type",IF(D296="Income",IF(OR(C296="Paycheck",C296="Other income"),"Ready","Needs: income category"),IF(COUNTIFS(Overview!$A$17:$A$29,C296)=0,"Needs: spending category","Ready"))))))</f>
        <v/>
      </c>
    </row>
    <row r="297" ht="15.75" customHeight="1">
      <c r="A297" s="52"/>
      <c r="B297" s="53"/>
      <c r="C297" s="54"/>
      <c r="D297" s="54"/>
      <c r="E297" s="55"/>
      <c r="F297" s="53"/>
      <c r="G297" s="53"/>
      <c r="H297" s="26" t="str">
        <f>IF(COUNTA(A297:E297)=0,"",IF(OR(NOT(ISNUMBER(A297)),A297&lt;&gt;INT(A297)),"Needs: valid date",IF(OR(NOT(ISNUMBER(E297)),E297&lt;0),"Needs: nonnegative amount",IF(NOT(OR(D297="Income",D297="Expense",D297="Refund",D297="Transfer")),"Needs: transaction type",IF(D297="Income",IF(OR(C297="Paycheck",C297="Other income"),"Ready","Needs: income category"),IF(COUNTIFS(Overview!$A$17:$A$29,C297)=0,"Needs: spending category","Ready"))))))</f>
        <v/>
      </c>
    </row>
    <row r="298" ht="15.75" customHeight="1">
      <c r="A298" s="52"/>
      <c r="B298" s="53"/>
      <c r="C298" s="54"/>
      <c r="D298" s="54"/>
      <c r="E298" s="55"/>
      <c r="F298" s="53"/>
      <c r="G298" s="53"/>
      <c r="H298" s="26" t="str">
        <f>IF(COUNTA(A298:E298)=0,"",IF(OR(NOT(ISNUMBER(A298)),A298&lt;&gt;INT(A298)),"Needs: valid date",IF(OR(NOT(ISNUMBER(E298)),E298&lt;0),"Needs: nonnegative amount",IF(NOT(OR(D298="Income",D298="Expense",D298="Refund",D298="Transfer")),"Needs: transaction type",IF(D298="Income",IF(OR(C298="Paycheck",C298="Other income"),"Ready","Needs: income category"),IF(COUNTIFS(Overview!$A$17:$A$29,C298)=0,"Needs: spending category","Ready"))))))</f>
        <v/>
      </c>
    </row>
    <row r="299" ht="15.75" customHeight="1">
      <c r="A299" s="52"/>
      <c r="B299" s="53"/>
      <c r="C299" s="54"/>
      <c r="D299" s="54"/>
      <c r="E299" s="55"/>
      <c r="F299" s="53"/>
      <c r="G299" s="53"/>
      <c r="H299" s="26" t="str">
        <f>IF(COUNTA(A299:E299)=0,"",IF(OR(NOT(ISNUMBER(A299)),A299&lt;&gt;INT(A299)),"Needs: valid date",IF(OR(NOT(ISNUMBER(E299)),E299&lt;0),"Needs: nonnegative amount",IF(NOT(OR(D299="Income",D299="Expense",D299="Refund",D299="Transfer")),"Needs: transaction type",IF(D299="Income",IF(OR(C299="Paycheck",C299="Other income"),"Ready","Needs: income category"),IF(COUNTIFS(Overview!$A$17:$A$29,C299)=0,"Needs: spending category","Ready"))))))</f>
        <v/>
      </c>
    </row>
    <row r="300" ht="15.75" customHeight="1">
      <c r="A300" s="52"/>
      <c r="B300" s="53"/>
      <c r="C300" s="54"/>
      <c r="D300" s="54"/>
      <c r="E300" s="55"/>
      <c r="F300" s="53"/>
      <c r="G300" s="53"/>
      <c r="H300" s="26" t="str">
        <f>IF(COUNTA(A300:E300)=0,"",IF(OR(NOT(ISNUMBER(A300)),A300&lt;&gt;INT(A300)),"Needs: valid date",IF(OR(NOT(ISNUMBER(E300)),E300&lt;0),"Needs: nonnegative amount",IF(NOT(OR(D300="Income",D300="Expense",D300="Refund",D300="Transfer")),"Needs: transaction type",IF(D300="Income",IF(OR(C300="Paycheck",C300="Other income"),"Ready","Needs: income category"),IF(COUNTIFS(Overview!$A$17:$A$29,C300)=0,"Needs: spending category","Ready"))))))</f>
        <v/>
      </c>
    </row>
    <row r="301" ht="15.75" customHeight="1">
      <c r="A301" s="52"/>
      <c r="B301" s="53"/>
      <c r="C301" s="54"/>
      <c r="D301" s="54"/>
      <c r="E301" s="55"/>
      <c r="F301" s="53"/>
      <c r="G301" s="53"/>
      <c r="H301" s="26" t="str">
        <f>IF(COUNTA(A301:E301)=0,"",IF(OR(NOT(ISNUMBER(A301)),A301&lt;&gt;INT(A301)),"Needs: valid date",IF(OR(NOT(ISNUMBER(E301)),E301&lt;0),"Needs: nonnegative amount",IF(NOT(OR(D301="Income",D301="Expense",D301="Refund",D301="Transfer")),"Needs: transaction type",IF(D301="Income",IF(OR(C301="Paycheck",C301="Other income"),"Ready","Needs: income category"),IF(COUNTIFS(Overview!$A$17:$A$29,C301)=0,"Needs: spending category","Ready"))))))</f>
        <v/>
      </c>
    </row>
    <row r="302" ht="15.75" customHeight="1">
      <c r="A302" s="52"/>
      <c r="B302" s="53"/>
      <c r="C302" s="54"/>
      <c r="D302" s="54"/>
      <c r="E302" s="55"/>
      <c r="F302" s="53"/>
      <c r="G302" s="53"/>
      <c r="H302" s="26" t="str">
        <f>IF(COUNTA(A302:E302)=0,"",IF(OR(NOT(ISNUMBER(A302)),A302&lt;&gt;INT(A302)),"Needs: valid date",IF(OR(NOT(ISNUMBER(E302)),E302&lt;0),"Needs: nonnegative amount",IF(NOT(OR(D302="Income",D302="Expense",D302="Refund",D302="Transfer")),"Needs: transaction type",IF(D302="Income",IF(OR(C302="Paycheck",C302="Other income"),"Ready","Needs: income category"),IF(COUNTIFS(Overview!$A$17:$A$29,C302)=0,"Needs: spending category","Ready"))))))</f>
        <v/>
      </c>
    </row>
    <row r="303" ht="15.75" customHeight="1">
      <c r="A303" s="52"/>
      <c r="B303" s="53"/>
      <c r="C303" s="54"/>
      <c r="D303" s="54"/>
      <c r="E303" s="55"/>
      <c r="F303" s="53"/>
      <c r="G303" s="53"/>
      <c r="H303" s="26" t="str">
        <f>IF(COUNTA(A303:E303)=0,"",IF(OR(NOT(ISNUMBER(A303)),A303&lt;&gt;INT(A303)),"Needs: valid date",IF(OR(NOT(ISNUMBER(E303)),E303&lt;0),"Needs: nonnegative amount",IF(NOT(OR(D303="Income",D303="Expense",D303="Refund",D303="Transfer")),"Needs: transaction type",IF(D303="Income",IF(OR(C303="Paycheck",C303="Other income"),"Ready","Needs: income category"),IF(COUNTIFS(Overview!$A$17:$A$29,C303)=0,"Needs: spending category","Ready"))))))</f>
        <v/>
      </c>
    </row>
    <row r="304" ht="15.75" customHeight="1">
      <c r="A304" s="52"/>
      <c r="B304" s="53"/>
      <c r="C304" s="54"/>
      <c r="D304" s="54"/>
      <c r="E304" s="55"/>
      <c r="F304" s="53"/>
      <c r="G304" s="53"/>
      <c r="H304" s="26" t="str">
        <f>IF(COUNTA(A304:E304)=0,"",IF(OR(NOT(ISNUMBER(A304)),A304&lt;&gt;INT(A304)),"Needs: valid date",IF(OR(NOT(ISNUMBER(E304)),E304&lt;0),"Needs: nonnegative amount",IF(NOT(OR(D304="Income",D304="Expense",D304="Refund",D304="Transfer")),"Needs: transaction type",IF(D304="Income",IF(OR(C304="Paycheck",C304="Other income"),"Ready","Needs: income category"),IF(COUNTIFS(Overview!$A$17:$A$29,C304)=0,"Needs: spending category","Ready"))))))</f>
        <v/>
      </c>
    </row>
    <row r="305" ht="15.75" customHeight="1">
      <c r="A305" s="52"/>
      <c r="B305" s="53"/>
      <c r="C305" s="54"/>
      <c r="D305" s="54"/>
      <c r="E305" s="55"/>
      <c r="F305" s="53"/>
      <c r="G305" s="53"/>
      <c r="H305" s="26" t="str">
        <f>IF(COUNTA(A305:E305)=0,"",IF(OR(NOT(ISNUMBER(A305)),A305&lt;&gt;INT(A305)),"Needs: valid date",IF(OR(NOT(ISNUMBER(E305)),E305&lt;0),"Needs: nonnegative amount",IF(NOT(OR(D305="Income",D305="Expense",D305="Refund",D305="Transfer")),"Needs: transaction type",IF(D305="Income",IF(OR(C305="Paycheck",C305="Other income"),"Ready","Needs: income category"),IF(COUNTIFS(Overview!$A$17:$A$29,C305)=0,"Needs: spending category","Ready"))))))</f>
        <v/>
      </c>
    </row>
    <row r="306" ht="15.75" customHeight="1">
      <c r="A306" s="52"/>
      <c r="B306" s="53"/>
      <c r="C306" s="54"/>
      <c r="D306" s="54"/>
      <c r="E306" s="55"/>
      <c r="F306" s="53"/>
      <c r="G306" s="53"/>
      <c r="H306" s="26" t="str">
        <f>IF(COUNTA(A306:E306)=0,"",IF(OR(NOT(ISNUMBER(A306)),A306&lt;&gt;INT(A306)),"Needs: valid date",IF(OR(NOT(ISNUMBER(E306)),E306&lt;0),"Needs: nonnegative amount",IF(NOT(OR(D306="Income",D306="Expense",D306="Refund",D306="Transfer")),"Needs: transaction type",IF(D306="Income",IF(OR(C306="Paycheck",C306="Other income"),"Ready","Needs: income category"),IF(COUNTIFS(Overview!$A$17:$A$29,C306)=0,"Needs: spending category","Ready"))))))</f>
        <v/>
      </c>
    </row>
    <row r="307" ht="15.75" customHeight="1">
      <c r="A307" s="52"/>
      <c r="B307" s="53"/>
      <c r="C307" s="54"/>
      <c r="D307" s="54"/>
      <c r="E307" s="55"/>
      <c r="F307" s="53"/>
      <c r="G307" s="53"/>
      <c r="H307" s="26" t="str">
        <f>IF(COUNTA(A307:E307)=0,"",IF(OR(NOT(ISNUMBER(A307)),A307&lt;&gt;INT(A307)),"Needs: valid date",IF(OR(NOT(ISNUMBER(E307)),E307&lt;0),"Needs: nonnegative amount",IF(NOT(OR(D307="Income",D307="Expense",D307="Refund",D307="Transfer")),"Needs: transaction type",IF(D307="Income",IF(OR(C307="Paycheck",C307="Other income"),"Ready","Needs: income category"),IF(COUNTIFS(Overview!$A$17:$A$29,C307)=0,"Needs: spending category","Ready"))))))</f>
        <v/>
      </c>
    </row>
    <row r="308" ht="15.75" customHeight="1">
      <c r="A308" s="52"/>
      <c r="B308" s="53"/>
      <c r="C308" s="54"/>
      <c r="D308" s="54"/>
      <c r="E308" s="55"/>
      <c r="F308" s="53"/>
      <c r="G308" s="53"/>
      <c r="H308" s="26" t="str">
        <f>IF(COUNTA(A308:E308)=0,"",IF(OR(NOT(ISNUMBER(A308)),A308&lt;&gt;INT(A308)),"Needs: valid date",IF(OR(NOT(ISNUMBER(E308)),E308&lt;0),"Needs: nonnegative amount",IF(NOT(OR(D308="Income",D308="Expense",D308="Refund",D308="Transfer")),"Needs: transaction type",IF(D308="Income",IF(OR(C308="Paycheck",C308="Other income"),"Ready","Needs: income category"),IF(COUNTIFS(Overview!$A$17:$A$29,C308)=0,"Needs: spending category","Ready"))))))</f>
        <v/>
      </c>
    </row>
    <row r="309" ht="15.75" customHeight="1">
      <c r="A309" s="52"/>
      <c r="B309" s="53"/>
      <c r="C309" s="54"/>
      <c r="D309" s="54"/>
      <c r="E309" s="55"/>
      <c r="F309" s="53"/>
      <c r="G309" s="53"/>
      <c r="H309" s="26" t="str">
        <f>IF(COUNTA(A309:E309)=0,"",IF(OR(NOT(ISNUMBER(A309)),A309&lt;&gt;INT(A309)),"Needs: valid date",IF(OR(NOT(ISNUMBER(E309)),E309&lt;0),"Needs: nonnegative amount",IF(NOT(OR(D309="Income",D309="Expense",D309="Refund",D309="Transfer")),"Needs: transaction type",IF(D309="Income",IF(OR(C309="Paycheck",C309="Other income"),"Ready","Needs: income category"),IF(COUNTIFS(Overview!$A$17:$A$29,C309)=0,"Needs: spending category","Ready"))))))</f>
        <v/>
      </c>
    </row>
    <row r="310" ht="15.75" customHeight="1">
      <c r="A310" s="52"/>
      <c r="B310" s="53"/>
      <c r="C310" s="54"/>
      <c r="D310" s="54"/>
      <c r="E310" s="55"/>
      <c r="F310" s="53"/>
      <c r="G310" s="53"/>
      <c r="H310" s="26" t="str">
        <f>IF(COUNTA(A310:E310)=0,"",IF(OR(NOT(ISNUMBER(A310)),A310&lt;&gt;INT(A310)),"Needs: valid date",IF(OR(NOT(ISNUMBER(E310)),E310&lt;0),"Needs: nonnegative amount",IF(NOT(OR(D310="Income",D310="Expense",D310="Refund",D310="Transfer")),"Needs: transaction type",IF(D310="Income",IF(OR(C310="Paycheck",C310="Other income"),"Ready","Needs: income category"),IF(COUNTIFS(Overview!$A$17:$A$29,C310)=0,"Needs: spending category","Ready"))))))</f>
        <v/>
      </c>
    </row>
    <row r="311" ht="15.75" customHeight="1">
      <c r="A311" s="52"/>
      <c r="B311" s="53"/>
      <c r="C311" s="54"/>
      <c r="D311" s="54"/>
      <c r="E311" s="55"/>
      <c r="F311" s="53"/>
      <c r="G311" s="53"/>
      <c r="H311" s="26" t="str">
        <f>IF(COUNTA(A311:E311)=0,"",IF(OR(NOT(ISNUMBER(A311)),A311&lt;&gt;INT(A311)),"Needs: valid date",IF(OR(NOT(ISNUMBER(E311)),E311&lt;0),"Needs: nonnegative amount",IF(NOT(OR(D311="Income",D311="Expense",D311="Refund",D311="Transfer")),"Needs: transaction type",IF(D311="Income",IF(OR(C311="Paycheck",C311="Other income"),"Ready","Needs: income category"),IF(COUNTIFS(Overview!$A$17:$A$29,C311)=0,"Needs: spending category","Ready"))))))</f>
        <v/>
      </c>
    </row>
    <row r="312" ht="15.75" customHeight="1">
      <c r="A312" s="52"/>
      <c r="B312" s="53"/>
      <c r="C312" s="54"/>
      <c r="D312" s="54"/>
      <c r="E312" s="55"/>
      <c r="F312" s="53"/>
      <c r="G312" s="53"/>
      <c r="H312" s="26" t="str">
        <f>IF(COUNTA(A312:E312)=0,"",IF(OR(NOT(ISNUMBER(A312)),A312&lt;&gt;INT(A312)),"Needs: valid date",IF(OR(NOT(ISNUMBER(E312)),E312&lt;0),"Needs: nonnegative amount",IF(NOT(OR(D312="Income",D312="Expense",D312="Refund",D312="Transfer")),"Needs: transaction type",IF(D312="Income",IF(OR(C312="Paycheck",C312="Other income"),"Ready","Needs: income category"),IF(COUNTIFS(Overview!$A$17:$A$29,C312)=0,"Needs: spending category","Ready"))))))</f>
        <v/>
      </c>
    </row>
    <row r="313" ht="15.75" customHeight="1">
      <c r="A313" s="52"/>
      <c r="B313" s="53"/>
      <c r="C313" s="54"/>
      <c r="D313" s="54"/>
      <c r="E313" s="55"/>
      <c r="F313" s="53"/>
      <c r="G313" s="53"/>
      <c r="H313" s="26" t="str">
        <f>IF(COUNTA(A313:E313)=0,"",IF(OR(NOT(ISNUMBER(A313)),A313&lt;&gt;INT(A313)),"Needs: valid date",IF(OR(NOT(ISNUMBER(E313)),E313&lt;0),"Needs: nonnegative amount",IF(NOT(OR(D313="Income",D313="Expense",D313="Refund",D313="Transfer")),"Needs: transaction type",IF(D313="Income",IF(OR(C313="Paycheck",C313="Other income"),"Ready","Needs: income category"),IF(COUNTIFS(Overview!$A$17:$A$29,C313)=0,"Needs: spending category","Ready"))))))</f>
        <v/>
      </c>
    </row>
    <row r="314" ht="15.75" customHeight="1">
      <c r="A314" s="52"/>
      <c r="B314" s="53"/>
      <c r="C314" s="54"/>
      <c r="D314" s="54"/>
      <c r="E314" s="55"/>
      <c r="F314" s="53"/>
      <c r="G314" s="53"/>
      <c r="H314" s="26" t="str">
        <f>IF(COUNTA(A314:E314)=0,"",IF(OR(NOT(ISNUMBER(A314)),A314&lt;&gt;INT(A314)),"Needs: valid date",IF(OR(NOT(ISNUMBER(E314)),E314&lt;0),"Needs: nonnegative amount",IF(NOT(OR(D314="Income",D314="Expense",D314="Refund",D314="Transfer")),"Needs: transaction type",IF(D314="Income",IF(OR(C314="Paycheck",C314="Other income"),"Ready","Needs: income category"),IF(COUNTIFS(Overview!$A$17:$A$29,C314)=0,"Needs: spending category","Ready"))))))</f>
        <v/>
      </c>
    </row>
    <row r="315" ht="15.75" customHeight="1">
      <c r="A315" s="52"/>
      <c r="B315" s="53"/>
      <c r="C315" s="54"/>
      <c r="D315" s="54"/>
      <c r="E315" s="55"/>
      <c r="F315" s="53"/>
      <c r="G315" s="53"/>
      <c r="H315" s="26" t="str">
        <f>IF(COUNTA(A315:E315)=0,"",IF(OR(NOT(ISNUMBER(A315)),A315&lt;&gt;INT(A315)),"Needs: valid date",IF(OR(NOT(ISNUMBER(E315)),E315&lt;0),"Needs: nonnegative amount",IF(NOT(OR(D315="Income",D315="Expense",D315="Refund",D315="Transfer")),"Needs: transaction type",IF(D315="Income",IF(OR(C315="Paycheck",C315="Other income"),"Ready","Needs: income category"),IF(COUNTIFS(Overview!$A$17:$A$29,C315)=0,"Needs: spending category","Ready"))))))</f>
        <v/>
      </c>
    </row>
    <row r="316" ht="15.75" customHeight="1">
      <c r="A316" s="52"/>
      <c r="B316" s="53"/>
      <c r="C316" s="54"/>
      <c r="D316" s="54"/>
      <c r="E316" s="55"/>
      <c r="F316" s="53"/>
      <c r="G316" s="53"/>
      <c r="H316" s="26" t="str">
        <f>IF(COUNTA(A316:E316)=0,"",IF(OR(NOT(ISNUMBER(A316)),A316&lt;&gt;INT(A316)),"Needs: valid date",IF(OR(NOT(ISNUMBER(E316)),E316&lt;0),"Needs: nonnegative amount",IF(NOT(OR(D316="Income",D316="Expense",D316="Refund",D316="Transfer")),"Needs: transaction type",IF(D316="Income",IF(OR(C316="Paycheck",C316="Other income"),"Ready","Needs: income category"),IF(COUNTIFS(Overview!$A$17:$A$29,C316)=0,"Needs: spending category","Ready"))))))</f>
        <v/>
      </c>
    </row>
    <row r="317" ht="15.75" customHeight="1">
      <c r="A317" s="52"/>
      <c r="B317" s="53"/>
      <c r="C317" s="54"/>
      <c r="D317" s="54"/>
      <c r="E317" s="55"/>
      <c r="F317" s="53"/>
      <c r="G317" s="53"/>
      <c r="H317" s="26" t="str">
        <f>IF(COUNTA(A317:E317)=0,"",IF(OR(NOT(ISNUMBER(A317)),A317&lt;&gt;INT(A317)),"Needs: valid date",IF(OR(NOT(ISNUMBER(E317)),E317&lt;0),"Needs: nonnegative amount",IF(NOT(OR(D317="Income",D317="Expense",D317="Refund",D317="Transfer")),"Needs: transaction type",IF(D317="Income",IF(OR(C317="Paycheck",C317="Other income"),"Ready","Needs: income category"),IF(COUNTIFS(Overview!$A$17:$A$29,C317)=0,"Needs: spending category","Ready"))))))</f>
        <v/>
      </c>
    </row>
    <row r="318" ht="15.75" customHeight="1">
      <c r="A318" s="52"/>
      <c r="B318" s="53"/>
      <c r="C318" s="54"/>
      <c r="D318" s="54"/>
      <c r="E318" s="55"/>
      <c r="F318" s="53"/>
      <c r="G318" s="53"/>
      <c r="H318" s="26" t="str">
        <f>IF(COUNTA(A318:E318)=0,"",IF(OR(NOT(ISNUMBER(A318)),A318&lt;&gt;INT(A318)),"Needs: valid date",IF(OR(NOT(ISNUMBER(E318)),E318&lt;0),"Needs: nonnegative amount",IF(NOT(OR(D318="Income",D318="Expense",D318="Refund",D318="Transfer")),"Needs: transaction type",IF(D318="Income",IF(OR(C318="Paycheck",C318="Other income"),"Ready","Needs: income category"),IF(COUNTIFS(Overview!$A$17:$A$29,C318)=0,"Needs: spending category","Ready"))))))</f>
        <v/>
      </c>
    </row>
    <row r="319" ht="15.75" customHeight="1">
      <c r="A319" s="52"/>
      <c r="B319" s="53"/>
      <c r="C319" s="54"/>
      <c r="D319" s="54"/>
      <c r="E319" s="55"/>
      <c r="F319" s="53"/>
      <c r="G319" s="53"/>
      <c r="H319" s="26" t="str">
        <f>IF(COUNTA(A319:E319)=0,"",IF(OR(NOT(ISNUMBER(A319)),A319&lt;&gt;INT(A319)),"Needs: valid date",IF(OR(NOT(ISNUMBER(E319)),E319&lt;0),"Needs: nonnegative amount",IF(NOT(OR(D319="Income",D319="Expense",D319="Refund",D319="Transfer")),"Needs: transaction type",IF(D319="Income",IF(OR(C319="Paycheck",C319="Other income"),"Ready","Needs: income category"),IF(COUNTIFS(Overview!$A$17:$A$29,C319)=0,"Needs: spending category","Ready"))))))</f>
        <v/>
      </c>
    </row>
    <row r="320" ht="15.75" customHeight="1">
      <c r="A320" s="52"/>
      <c r="B320" s="53"/>
      <c r="C320" s="54"/>
      <c r="D320" s="54"/>
      <c r="E320" s="55"/>
      <c r="F320" s="53"/>
      <c r="G320" s="53"/>
      <c r="H320" s="26" t="str">
        <f>IF(COUNTA(A320:E320)=0,"",IF(OR(NOT(ISNUMBER(A320)),A320&lt;&gt;INT(A320)),"Needs: valid date",IF(OR(NOT(ISNUMBER(E320)),E320&lt;0),"Needs: nonnegative amount",IF(NOT(OR(D320="Income",D320="Expense",D320="Refund",D320="Transfer")),"Needs: transaction type",IF(D320="Income",IF(OR(C320="Paycheck",C320="Other income"),"Ready","Needs: income category"),IF(COUNTIFS(Overview!$A$17:$A$29,C320)=0,"Needs: spending category","Ready"))))))</f>
        <v/>
      </c>
    </row>
    <row r="321" ht="15.75" customHeight="1">
      <c r="A321" s="52"/>
      <c r="B321" s="53"/>
      <c r="C321" s="54"/>
      <c r="D321" s="54"/>
      <c r="E321" s="55"/>
      <c r="F321" s="53"/>
      <c r="G321" s="53"/>
      <c r="H321" s="26" t="str">
        <f>IF(COUNTA(A321:E321)=0,"",IF(OR(NOT(ISNUMBER(A321)),A321&lt;&gt;INT(A321)),"Needs: valid date",IF(OR(NOT(ISNUMBER(E321)),E321&lt;0),"Needs: nonnegative amount",IF(NOT(OR(D321="Income",D321="Expense",D321="Refund",D321="Transfer")),"Needs: transaction type",IF(D321="Income",IF(OR(C321="Paycheck",C321="Other income"),"Ready","Needs: income category"),IF(COUNTIFS(Overview!$A$17:$A$29,C321)=0,"Needs: spending category","Ready"))))))</f>
        <v/>
      </c>
    </row>
    <row r="322" ht="15.75" customHeight="1">
      <c r="A322" s="52"/>
      <c r="B322" s="53"/>
      <c r="C322" s="54"/>
      <c r="D322" s="54"/>
      <c r="E322" s="55"/>
      <c r="F322" s="53"/>
      <c r="G322" s="53"/>
      <c r="H322" s="26" t="str">
        <f>IF(COUNTA(A322:E322)=0,"",IF(OR(NOT(ISNUMBER(A322)),A322&lt;&gt;INT(A322)),"Needs: valid date",IF(OR(NOT(ISNUMBER(E322)),E322&lt;0),"Needs: nonnegative amount",IF(NOT(OR(D322="Income",D322="Expense",D322="Refund",D322="Transfer")),"Needs: transaction type",IF(D322="Income",IF(OR(C322="Paycheck",C322="Other income"),"Ready","Needs: income category"),IF(COUNTIFS(Overview!$A$17:$A$29,C322)=0,"Needs: spending category","Ready"))))))</f>
        <v/>
      </c>
    </row>
    <row r="323" ht="15.75" customHeight="1">
      <c r="A323" s="52"/>
      <c r="B323" s="53"/>
      <c r="C323" s="54"/>
      <c r="D323" s="54"/>
      <c r="E323" s="55"/>
      <c r="F323" s="53"/>
      <c r="G323" s="53"/>
      <c r="H323" s="26" t="str">
        <f>IF(COUNTA(A323:E323)=0,"",IF(OR(NOT(ISNUMBER(A323)),A323&lt;&gt;INT(A323)),"Needs: valid date",IF(OR(NOT(ISNUMBER(E323)),E323&lt;0),"Needs: nonnegative amount",IF(NOT(OR(D323="Income",D323="Expense",D323="Refund",D323="Transfer")),"Needs: transaction type",IF(D323="Income",IF(OR(C323="Paycheck",C323="Other income"),"Ready","Needs: income category"),IF(COUNTIFS(Overview!$A$17:$A$29,C323)=0,"Needs: spending category","Ready"))))))</f>
        <v/>
      </c>
    </row>
    <row r="324" ht="15.75" customHeight="1">
      <c r="A324" s="52"/>
      <c r="B324" s="53"/>
      <c r="C324" s="54"/>
      <c r="D324" s="54"/>
      <c r="E324" s="55"/>
      <c r="F324" s="53"/>
      <c r="G324" s="53"/>
      <c r="H324" s="26" t="str">
        <f>IF(COUNTA(A324:E324)=0,"",IF(OR(NOT(ISNUMBER(A324)),A324&lt;&gt;INT(A324)),"Needs: valid date",IF(OR(NOT(ISNUMBER(E324)),E324&lt;0),"Needs: nonnegative amount",IF(NOT(OR(D324="Income",D324="Expense",D324="Refund",D324="Transfer")),"Needs: transaction type",IF(D324="Income",IF(OR(C324="Paycheck",C324="Other income"),"Ready","Needs: income category"),IF(COUNTIFS(Overview!$A$17:$A$29,C324)=0,"Needs: spending category","Ready"))))))</f>
        <v/>
      </c>
    </row>
    <row r="325" ht="15.75" customHeight="1">
      <c r="A325" s="52"/>
      <c r="B325" s="53"/>
      <c r="C325" s="54"/>
      <c r="D325" s="54"/>
      <c r="E325" s="55"/>
      <c r="F325" s="53"/>
      <c r="G325" s="53"/>
      <c r="H325" s="26" t="str">
        <f>IF(COUNTA(A325:E325)=0,"",IF(OR(NOT(ISNUMBER(A325)),A325&lt;&gt;INT(A325)),"Needs: valid date",IF(OR(NOT(ISNUMBER(E325)),E325&lt;0),"Needs: nonnegative amount",IF(NOT(OR(D325="Income",D325="Expense",D325="Refund",D325="Transfer")),"Needs: transaction type",IF(D325="Income",IF(OR(C325="Paycheck",C325="Other income"),"Ready","Needs: income category"),IF(COUNTIFS(Overview!$A$17:$A$29,C325)=0,"Needs: spending category","Ready"))))))</f>
        <v/>
      </c>
    </row>
    <row r="326" ht="15.75" customHeight="1">
      <c r="A326" s="52"/>
      <c r="B326" s="53"/>
      <c r="C326" s="54"/>
      <c r="D326" s="54"/>
      <c r="E326" s="55"/>
      <c r="F326" s="53"/>
      <c r="G326" s="53"/>
      <c r="H326" s="26" t="str">
        <f>IF(COUNTA(A326:E326)=0,"",IF(OR(NOT(ISNUMBER(A326)),A326&lt;&gt;INT(A326)),"Needs: valid date",IF(OR(NOT(ISNUMBER(E326)),E326&lt;0),"Needs: nonnegative amount",IF(NOT(OR(D326="Income",D326="Expense",D326="Refund",D326="Transfer")),"Needs: transaction type",IF(D326="Income",IF(OR(C326="Paycheck",C326="Other income"),"Ready","Needs: income category"),IF(COUNTIFS(Overview!$A$17:$A$29,C326)=0,"Needs: spending category","Ready"))))))</f>
        <v/>
      </c>
    </row>
    <row r="327" ht="15.75" customHeight="1">
      <c r="A327" s="52"/>
      <c r="B327" s="53"/>
      <c r="C327" s="54"/>
      <c r="D327" s="54"/>
      <c r="E327" s="55"/>
      <c r="F327" s="53"/>
      <c r="G327" s="53"/>
      <c r="H327" s="26" t="str">
        <f>IF(COUNTA(A327:E327)=0,"",IF(OR(NOT(ISNUMBER(A327)),A327&lt;&gt;INT(A327)),"Needs: valid date",IF(OR(NOT(ISNUMBER(E327)),E327&lt;0),"Needs: nonnegative amount",IF(NOT(OR(D327="Income",D327="Expense",D327="Refund",D327="Transfer")),"Needs: transaction type",IF(D327="Income",IF(OR(C327="Paycheck",C327="Other income"),"Ready","Needs: income category"),IF(COUNTIFS(Overview!$A$17:$A$29,C327)=0,"Needs: spending category","Ready"))))))</f>
        <v/>
      </c>
    </row>
    <row r="328" ht="15.75" customHeight="1">
      <c r="A328" s="52"/>
      <c r="B328" s="53"/>
      <c r="C328" s="54"/>
      <c r="D328" s="54"/>
      <c r="E328" s="55"/>
      <c r="F328" s="53"/>
      <c r="G328" s="53"/>
      <c r="H328" s="26" t="str">
        <f>IF(COUNTA(A328:E328)=0,"",IF(OR(NOT(ISNUMBER(A328)),A328&lt;&gt;INT(A328)),"Needs: valid date",IF(OR(NOT(ISNUMBER(E328)),E328&lt;0),"Needs: nonnegative amount",IF(NOT(OR(D328="Income",D328="Expense",D328="Refund",D328="Transfer")),"Needs: transaction type",IF(D328="Income",IF(OR(C328="Paycheck",C328="Other income"),"Ready","Needs: income category"),IF(COUNTIFS(Overview!$A$17:$A$29,C328)=0,"Needs: spending category","Ready"))))))</f>
        <v/>
      </c>
    </row>
    <row r="329" ht="15.75" customHeight="1">
      <c r="A329" s="52"/>
      <c r="B329" s="53"/>
      <c r="C329" s="54"/>
      <c r="D329" s="54"/>
      <c r="E329" s="55"/>
      <c r="F329" s="53"/>
      <c r="G329" s="53"/>
      <c r="H329" s="26" t="str">
        <f>IF(COUNTA(A329:E329)=0,"",IF(OR(NOT(ISNUMBER(A329)),A329&lt;&gt;INT(A329)),"Needs: valid date",IF(OR(NOT(ISNUMBER(E329)),E329&lt;0),"Needs: nonnegative amount",IF(NOT(OR(D329="Income",D329="Expense",D329="Refund",D329="Transfer")),"Needs: transaction type",IF(D329="Income",IF(OR(C329="Paycheck",C329="Other income"),"Ready","Needs: income category"),IF(COUNTIFS(Overview!$A$17:$A$29,C329)=0,"Needs: spending category","Ready"))))))</f>
        <v/>
      </c>
    </row>
    <row r="330" ht="15.75" customHeight="1">
      <c r="A330" s="52"/>
      <c r="B330" s="53"/>
      <c r="C330" s="54"/>
      <c r="D330" s="54"/>
      <c r="E330" s="55"/>
      <c r="F330" s="53"/>
      <c r="G330" s="53"/>
      <c r="H330" s="26" t="str">
        <f>IF(COUNTA(A330:E330)=0,"",IF(OR(NOT(ISNUMBER(A330)),A330&lt;&gt;INT(A330)),"Needs: valid date",IF(OR(NOT(ISNUMBER(E330)),E330&lt;0),"Needs: nonnegative amount",IF(NOT(OR(D330="Income",D330="Expense",D330="Refund",D330="Transfer")),"Needs: transaction type",IF(D330="Income",IF(OR(C330="Paycheck",C330="Other income"),"Ready","Needs: income category"),IF(COUNTIFS(Overview!$A$17:$A$29,C330)=0,"Needs: spending category","Ready"))))))</f>
        <v/>
      </c>
    </row>
    <row r="331" ht="15.75" customHeight="1">
      <c r="A331" s="52"/>
      <c r="B331" s="53"/>
      <c r="C331" s="54"/>
      <c r="D331" s="54"/>
      <c r="E331" s="55"/>
      <c r="F331" s="53"/>
      <c r="G331" s="53"/>
      <c r="H331" s="26" t="str">
        <f>IF(COUNTA(A331:E331)=0,"",IF(OR(NOT(ISNUMBER(A331)),A331&lt;&gt;INT(A331)),"Needs: valid date",IF(OR(NOT(ISNUMBER(E331)),E331&lt;0),"Needs: nonnegative amount",IF(NOT(OR(D331="Income",D331="Expense",D331="Refund",D331="Transfer")),"Needs: transaction type",IF(D331="Income",IF(OR(C331="Paycheck",C331="Other income"),"Ready","Needs: income category"),IF(COUNTIFS(Overview!$A$17:$A$29,C331)=0,"Needs: spending category","Ready"))))))</f>
        <v/>
      </c>
    </row>
    <row r="332" ht="15.75" customHeight="1">
      <c r="A332" s="52"/>
      <c r="B332" s="53"/>
      <c r="C332" s="54"/>
      <c r="D332" s="54"/>
      <c r="E332" s="55"/>
      <c r="F332" s="53"/>
      <c r="G332" s="53"/>
      <c r="H332" s="26" t="str">
        <f>IF(COUNTA(A332:E332)=0,"",IF(OR(NOT(ISNUMBER(A332)),A332&lt;&gt;INT(A332)),"Needs: valid date",IF(OR(NOT(ISNUMBER(E332)),E332&lt;0),"Needs: nonnegative amount",IF(NOT(OR(D332="Income",D332="Expense",D332="Refund",D332="Transfer")),"Needs: transaction type",IF(D332="Income",IF(OR(C332="Paycheck",C332="Other income"),"Ready","Needs: income category"),IF(COUNTIFS(Overview!$A$17:$A$29,C332)=0,"Needs: spending category","Ready"))))))</f>
        <v/>
      </c>
    </row>
    <row r="333" ht="15.75" customHeight="1">
      <c r="A333" s="52"/>
      <c r="B333" s="53"/>
      <c r="C333" s="54"/>
      <c r="D333" s="54"/>
      <c r="E333" s="55"/>
      <c r="F333" s="53"/>
      <c r="G333" s="53"/>
      <c r="H333" s="26" t="str">
        <f>IF(COUNTA(A333:E333)=0,"",IF(OR(NOT(ISNUMBER(A333)),A333&lt;&gt;INT(A333)),"Needs: valid date",IF(OR(NOT(ISNUMBER(E333)),E333&lt;0),"Needs: nonnegative amount",IF(NOT(OR(D333="Income",D333="Expense",D333="Refund",D333="Transfer")),"Needs: transaction type",IF(D333="Income",IF(OR(C333="Paycheck",C333="Other income"),"Ready","Needs: income category"),IF(COUNTIFS(Overview!$A$17:$A$29,C333)=0,"Needs: spending category","Ready"))))))</f>
        <v/>
      </c>
    </row>
    <row r="334" ht="15.75" customHeight="1">
      <c r="A334" s="52"/>
      <c r="B334" s="53"/>
      <c r="C334" s="54"/>
      <c r="D334" s="54"/>
      <c r="E334" s="55"/>
      <c r="F334" s="53"/>
      <c r="G334" s="53"/>
      <c r="H334" s="26" t="str">
        <f>IF(COUNTA(A334:E334)=0,"",IF(OR(NOT(ISNUMBER(A334)),A334&lt;&gt;INT(A334)),"Needs: valid date",IF(OR(NOT(ISNUMBER(E334)),E334&lt;0),"Needs: nonnegative amount",IF(NOT(OR(D334="Income",D334="Expense",D334="Refund",D334="Transfer")),"Needs: transaction type",IF(D334="Income",IF(OR(C334="Paycheck",C334="Other income"),"Ready","Needs: income category"),IF(COUNTIFS(Overview!$A$17:$A$29,C334)=0,"Needs: spending category","Ready"))))))</f>
        <v/>
      </c>
    </row>
    <row r="335" ht="15.75" customHeight="1">
      <c r="A335" s="52"/>
      <c r="B335" s="53"/>
      <c r="C335" s="54"/>
      <c r="D335" s="54"/>
      <c r="E335" s="55"/>
      <c r="F335" s="53"/>
      <c r="G335" s="53"/>
      <c r="H335" s="26" t="str">
        <f>IF(COUNTA(A335:E335)=0,"",IF(OR(NOT(ISNUMBER(A335)),A335&lt;&gt;INT(A335)),"Needs: valid date",IF(OR(NOT(ISNUMBER(E335)),E335&lt;0),"Needs: nonnegative amount",IF(NOT(OR(D335="Income",D335="Expense",D335="Refund",D335="Transfer")),"Needs: transaction type",IF(D335="Income",IF(OR(C335="Paycheck",C335="Other income"),"Ready","Needs: income category"),IF(COUNTIFS(Overview!$A$17:$A$29,C335)=0,"Needs: spending category","Ready"))))))</f>
        <v/>
      </c>
    </row>
    <row r="336" ht="15.75" customHeight="1">
      <c r="A336" s="52"/>
      <c r="B336" s="53"/>
      <c r="C336" s="54"/>
      <c r="D336" s="54"/>
      <c r="E336" s="55"/>
      <c r="F336" s="53"/>
      <c r="G336" s="53"/>
      <c r="H336" s="26" t="str">
        <f>IF(COUNTA(A336:E336)=0,"",IF(OR(NOT(ISNUMBER(A336)),A336&lt;&gt;INT(A336)),"Needs: valid date",IF(OR(NOT(ISNUMBER(E336)),E336&lt;0),"Needs: nonnegative amount",IF(NOT(OR(D336="Income",D336="Expense",D336="Refund",D336="Transfer")),"Needs: transaction type",IF(D336="Income",IF(OR(C336="Paycheck",C336="Other income"),"Ready","Needs: income category"),IF(COUNTIFS(Overview!$A$17:$A$29,C336)=0,"Needs: spending category","Ready"))))))</f>
        <v/>
      </c>
    </row>
    <row r="337" ht="15.75" customHeight="1">
      <c r="A337" s="52"/>
      <c r="B337" s="53"/>
      <c r="C337" s="54"/>
      <c r="D337" s="54"/>
      <c r="E337" s="55"/>
      <c r="F337" s="53"/>
      <c r="G337" s="53"/>
      <c r="H337" s="26" t="str">
        <f>IF(COUNTA(A337:E337)=0,"",IF(OR(NOT(ISNUMBER(A337)),A337&lt;&gt;INT(A337)),"Needs: valid date",IF(OR(NOT(ISNUMBER(E337)),E337&lt;0),"Needs: nonnegative amount",IF(NOT(OR(D337="Income",D337="Expense",D337="Refund",D337="Transfer")),"Needs: transaction type",IF(D337="Income",IF(OR(C337="Paycheck",C337="Other income"),"Ready","Needs: income category"),IF(COUNTIFS(Overview!$A$17:$A$29,C337)=0,"Needs: spending category","Ready"))))))</f>
        <v/>
      </c>
    </row>
    <row r="338" ht="15.75" customHeight="1">
      <c r="A338" s="52"/>
      <c r="B338" s="53"/>
      <c r="C338" s="54"/>
      <c r="D338" s="54"/>
      <c r="E338" s="55"/>
      <c r="F338" s="53"/>
      <c r="G338" s="53"/>
      <c r="H338" s="26" t="str">
        <f>IF(COUNTA(A338:E338)=0,"",IF(OR(NOT(ISNUMBER(A338)),A338&lt;&gt;INT(A338)),"Needs: valid date",IF(OR(NOT(ISNUMBER(E338)),E338&lt;0),"Needs: nonnegative amount",IF(NOT(OR(D338="Income",D338="Expense",D338="Refund",D338="Transfer")),"Needs: transaction type",IF(D338="Income",IF(OR(C338="Paycheck",C338="Other income"),"Ready","Needs: income category"),IF(COUNTIFS(Overview!$A$17:$A$29,C338)=0,"Needs: spending category","Ready"))))))</f>
        <v/>
      </c>
    </row>
    <row r="339" ht="15.75" customHeight="1">
      <c r="A339" s="52"/>
      <c r="B339" s="53"/>
      <c r="C339" s="54"/>
      <c r="D339" s="54"/>
      <c r="E339" s="55"/>
      <c r="F339" s="53"/>
      <c r="G339" s="53"/>
      <c r="H339" s="26" t="str">
        <f>IF(COUNTA(A339:E339)=0,"",IF(OR(NOT(ISNUMBER(A339)),A339&lt;&gt;INT(A339)),"Needs: valid date",IF(OR(NOT(ISNUMBER(E339)),E339&lt;0),"Needs: nonnegative amount",IF(NOT(OR(D339="Income",D339="Expense",D339="Refund",D339="Transfer")),"Needs: transaction type",IF(D339="Income",IF(OR(C339="Paycheck",C339="Other income"),"Ready","Needs: income category"),IF(COUNTIFS(Overview!$A$17:$A$29,C339)=0,"Needs: spending category","Ready"))))))</f>
        <v/>
      </c>
    </row>
    <row r="340" ht="15.75" customHeight="1">
      <c r="A340" s="52"/>
      <c r="B340" s="53"/>
      <c r="C340" s="54"/>
      <c r="D340" s="54"/>
      <c r="E340" s="55"/>
      <c r="F340" s="53"/>
      <c r="G340" s="53"/>
      <c r="H340" s="26" t="str">
        <f>IF(COUNTA(A340:E340)=0,"",IF(OR(NOT(ISNUMBER(A340)),A340&lt;&gt;INT(A340)),"Needs: valid date",IF(OR(NOT(ISNUMBER(E340)),E340&lt;0),"Needs: nonnegative amount",IF(NOT(OR(D340="Income",D340="Expense",D340="Refund",D340="Transfer")),"Needs: transaction type",IF(D340="Income",IF(OR(C340="Paycheck",C340="Other income"),"Ready","Needs: income category"),IF(COUNTIFS(Overview!$A$17:$A$29,C340)=0,"Needs: spending category","Ready"))))))</f>
        <v/>
      </c>
    </row>
    <row r="341" ht="15.75" customHeight="1">
      <c r="A341" s="52"/>
      <c r="B341" s="53"/>
      <c r="C341" s="54"/>
      <c r="D341" s="54"/>
      <c r="E341" s="55"/>
      <c r="F341" s="53"/>
      <c r="G341" s="53"/>
      <c r="H341" s="26" t="str">
        <f>IF(COUNTA(A341:E341)=0,"",IF(OR(NOT(ISNUMBER(A341)),A341&lt;&gt;INT(A341)),"Needs: valid date",IF(OR(NOT(ISNUMBER(E341)),E341&lt;0),"Needs: nonnegative amount",IF(NOT(OR(D341="Income",D341="Expense",D341="Refund",D341="Transfer")),"Needs: transaction type",IF(D341="Income",IF(OR(C341="Paycheck",C341="Other income"),"Ready","Needs: income category"),IF(COUNTIFS(Overview!$A$17:$A$29,C341)=0,"Needs: spending category","Ready"))))))</f>
        <v/>
      </c>
    </row>
    <row r="342" ht="15.75" customHeight="1">
      <c r="A342" s="52"/>
      <c r="B342" s="53"/>
      <c r="C342" s="54"/>
      <c r="D342" s="54"/>
      <c r="E342" s="55"/>
      <c r="F342" s="53"/>
      <c r="G342" s="53"/>
      <c r="H342" s="26" t="str">
        <f>IF(COUNTA(A342:E342)=0,"",IF(OR(NOT(ISNUMBER(A342)),A342&lt;&gt;INT(A342)),"Needs: valid date",IF(OR(NOT(ISNUMBER(E342)),E342&lt;0),"Needs: nonnegative amount",IF(NOT(OR(D342="Income",D342="Expense",D342="Refund",D342="Transfer")),"Needs: transaction type",IF(D342="Income",IF(OR(C342="Paycheck",C342="Other income"),"Ready","Needs: income category"),IF(COUNTIFS(Overview!$A$17:$A$29,C342)=0,"Needs: spending category","Ready"))))))</f>
        <v/>
      </c>
    </row>
    <row r="343" ht="15.75" customHeight="1">
      <c r="A343" s="52"/>
      <c r="B343" s="53"/>
      <c r="C343" s="54"/>
      <c r="D343" s="54"/>
      <c r="E343" s="55"/>
      <c r="F343" s="53"/>
      <c r="G343" s="53"/>
      <c r="H343" s="26" t="str">
        <f>IF(COUNTA(A343:E343)=0,"",IF(OR(NOT(ISNUMBER(A343)),A343&lt;&gt;INT(A343)),"Needs: valid date",IF(OR(NOT(ISNUMBER(E343)),E343&lt;0),"Needs: nonnegative amount",IF(NOT(OR(D343="Income",D343="Expense",D343="Refund",D343="Transfer")),"Needs: transaction type",IF(D343="Income",IF(OR(C343="Paycheck",C343="Other income"),"Ready","Needs: income category"),IF(COUNTIFS(Overview!$A$17:$A$29,C343)=0,"Needs: spending category","Ready"))))))</f>
        <v/>
      </c>
    </row>
    <row r="344" ht="15.75" customHeight="1">
      <c r="A344" s="52"/>
      <c r="B344" s="53"/>
      <c r="C344" s="54"/>
      <c r="D344" s="54"/>
      <c r="E344" s="55"/>
      <c r="F344" s="53"/>
      <c r="G344" s="53"/>
      <c r="H344" s="26" t="str">
        <f>IF(COUNTA(A344:E344)=0,"",IF(OR(NOT(ISNUMBER(A344)),A344&lt;&gt;INT(A344)),"Needs: valid date",IF(OR(NOT(ISNUMBER(E344)),E344&lt;0),"Needs: nonnegative amount",IF(NOT(OR(D344="Income",D344="Expense",D344="Refund",D344="Transfer")),"Needs: transaction type",IF(D344="Income",IF(OR(C344="Paycheck",C344="Other income"),"Ready","Needs: income category"),IF(COUNTIFS(Overview!$A$17:$A$29,C344)=0,"Needs: spending category","Ready"))))))</f>
        <v/>
      </c>
    </row>
    <row r="345" ht="15.75" customHeight="1">
      <c r="A345" s="52"/>
      <c r="B345" s="53"/>
      <c r="C345" s="54"/>
      <c r="D345" s="54"/>
      <c r="E345" s="55"/>
      <c r="F345" s="53"/>
      <c r="G345" s="53"/>
      <c r="H345" s="26" t="str">
        <f>IF(COUNTA(A345:E345)=0,"",IF(OR(NOT(ISNUMBER(A345)),A345&lt;&gt;INT(A345)),"Needs: valid date",IF(OR(NOT(ISNUMBER(E345)),E345&lt;0),"Needs: nonnegative amount",IF(NOT(OR(D345="Income",D345="Expense",D345="Refund",D345="Transfer")),"Needs: transaction type",IF(D345="Income",IF(OR(C345="Paycheck",C345="Other income"),"Ready","Needs: income category"),IF(COUNTIFS(Overview!$A$17:$A$29,C345)=0,"Needs: spending category","Ready"))))))</f>
        <v/>
      </c>
    </row>
    <row r="346" ht="15.75" customHeight="1">
      <c r="A346" s="52"/>
      <c r="B346" s="53"/>
      <c r="C346" s="54"/>
      <c r="D346" s="54"/>
      <c r="E346" s="55"/>
      <c r="F346" s="53"/>
      <c r="G346" s="53"/>
      <c r="H346" s="26" t="str">
        <f>IF(COUNTA(A346:E346)=0,"",IF(OR(NOT(ISNUMBER(A346)),A346&lt;&gt;INT(A346)),"Needs: valid date",IF(OR(NOT(ISNUMBER(E346)),E346&lt;0),"Needs: nonnegative amount",IF(NOT(OR(D346="Income",D346="Expense",D346="Refund",D346="Transfer")),"Needs: transaction type",IF(D346="Income",IF(OR(C346="Paycheck",C346="Other income"),"Ready","Needs: income category"),IF(COUNTIFS(Overview!$A$17:$A$29,C346)=0,"Needs: spending category","Ready"))))))</f>
        <v/>
      </c>
    </row>
    <row r="347" ht="15.75" customHeight="1">
      <c r="A347" s="52"/>
      <c r="B347" s="53"/>
      <c r="C347" s="54"/>
      <c r="D347" s="54"/>
      <c r="E347" s="55"/>
      <c r="F347" s="53"/>
      <c r="G347" s="53"/>
      <c r="H347" s="26" t="str">
        <f>IF(COUNTA(A347:E347)=0,"",IF(OR(NOT(ISNUMBER(A347)),A347&lt;&gt;INT(A347)),"Needs: valid date",IF(OR(NOT(ISNUMBER(E347)),E347&lt;0),"Needs: nonnegative amount",IF(NOT(OR(D347="Income",D347="Expense",D347="Refund",D347="Transfer")),"Needs: transaction type",IF(D347="Income",IF(OR(C347="Paycheck",C347="Other income"),"Ready","Needs: income category"),IF(COUNTIFS(Overview!$A$17:$A$29,C347)=0,"Needs: spending category","Ready"))))))</f>
        <v/>
      </c>
    </row>
    <row r="348" ht="15.75" customHeight="1">
      <c r="A348" s="52"/>
      <c r="B348" s="53"/>
      <c r="C348" s="54"/>
      <c r="D348" s="54"/>
      <c r="E348" s="55"/>
      <c r="F348" s="53"/>
      <c r="G348" s="53"/>
      <c r="H348" s="26" t="str">
        <f>IF(COUNTA(A348:E348)=0,"",IF(OR(NOT(ISNUMBER(A348)),A348&lt;&gt;INT(A348)),"Needs: valid date",IF(OR(NOT(ISNUMBER(E348)),E348&lt;0),"Needs: nonnegative amount",IF(NOT(OR(D348="Income",D348="Expense",D348="Refund",D348="Transfer")),"Needs: transaction type",IF(D348="Income",IF(OR(C348="Paycheck",C348="Other income"),"Ready","Needs: income category"),IF(COUNTIFS(Overview!$A$17:$A$29,C348)=0,"Needs: spending category","Ready"))))))</f>
        <v/>
      </c>
    </row>
    <row r="349" ht="15.75" customHeight="1">
      <c r="A349" s="52"/>
      <c r="B349" s="53"/>
      <c r="C349" s="54"/>
      <c r="D349" s="54"/>
      <c r="E349" s="55"/>
      <c r="F349" s="53"/>
      <c r="G349" s="53"/>
      <c r="H349" s="26" t="str">
        <f>IF(COUNTA(A349:E349)=0,"",IF(OR(NOT(ISNUMBER(A349)),A349&lt;&gt;INT(A349)),"Needs: valid date",IF(OR(NOT(ISNUMBER(E349)),E349&lt;0),"Needs: nonnegative amount",IF(NOT(OR(D349="Income",D349="Expense",D349="Refund",D349="Transfer")),"Needs: transaction type",IF(D349="Income",IF(OR(C349="Paycheck",C349="Other income"),"Ready","Needs: income category"),IF(COUNTIFS(Overview!$A$17:$A$29,C349)=0,"Needs: spending category","Ready"))))))</f>
        <v/>
      </c>
    </row>
    <row r="350" ht="15.75" customHeight="1">
      <c r="A350" s="52"/>
      <c r="B350" s="53"/>
      <c r="C350" s="54"/>
      <c r="D350" s="54"/>
      <c r="E350" s="55"/>
      <c r="F350" s="53"/>
      <c r="G350" s="53"/>
      <c r="H350" s="26" t="str">
        <f>IF(COUNTA(A350:E350)=0,"",IF(OR(NOT(ISNUMBER(A350)),A350&lt;&gt;INT(A350)),"Needs: valid date",IF(OR(NOT(ISNUMBER(E350)),E350&lt;0),"Needs: nonnegative amount",IF(NOT(OR(D350="Income",D350="Expense",D350="Refund",D350="Transfer")),"Needs: transaction type",IF(D350="Income",IF(OR(C350="Paycheck",C350="Other income"),"Ready","Needs: income category"),IF(COUNTIFS(Overview!$A$17:$A$29,C350)=0,"Needs: spending category","Ready"))))))</f>
        <v/>
      </c>
    </row>
    <row r="351" ht="15.75" customHeight="1">
      <c r="A351" s="52"/>
      <c r="B351" s="53"/>
      <c r="C351" s="54"/>
      <c r="D351" s="54"/>
      <c r="E351" s="55"/>
      <c r="F351" s="53"/>
      <c r="G351" s="53"/>
      <c r="H351" s="26" t="str">
        <f>IF(COUNTA(A351:E351)=0,"",IF(OR(NOT(ISNUMBER(A351)),A351&lt;&gt;INT(A351)),"Needs: valid date",IF(OR(NOT(ISNUMBER(E351)),E351&lt;0),"Needs: nonnegative amount",IF(NOT(OR(D351="Income",D351="Expense",D351="Refund",D351="Transfer")),"Needs: transaction type",IF(D351="Income",IF(OR(C351="Paycheck",C351="Other income"),"Ready","Needs: income category"),IF(COUNTIFS(Overview!$A$17:$A$29,C351)=0,"Needs: spending category","Ready"))))))</f>
        <v/>
      </c>
    </row>
    <row r="352" ht="15.75" customHeight="1">
      <c r="A352" s="52"/>
      <c r="B352" s="53"/>
      <c r="C352" s="54"/>
      <c r="D352" s="54"/>
      <c r="E352" s="55"/>
      <c r="F352" s="53"/>
      <c r="G352" s="53"/>
      <c r="H352" s="26" t="str">
        <f>IF(COUNTA(A352:E352)=0,"",IF(OR(NOT(ISNUMBER(A352)),A352&lt;&gt;INT(A352)),"Needs: valid date",IF(OR(NOT(ISNUMBER(E352)),E352&lt;0),"Needs: nonnegative amount",IF(NOT(OR(D352="Income",D352="Expense",D352="Refund",D352="Transfer")),"Needs: transaction type",IF(D352="Income",IF(OR(C352="Paycheck",C352="Other income"),"Ready","Needs: income category"),IF(COUNTIFS(Overview!$A$17:$A$29,C352)=0,"Needs: spending category","Ready"))))))</f>
        <v/>
      </c>
    </row>
    <row r="353" ht="15.75" customHeight="1">
      <c r="A353" s="52"/>
      <c r="B353" s="53"/>
      <c r="C353" s="54"/>
      <c r="D353" s="54"/>
      <c r="E353" s="55"/>
      <c r="F353" s="53"/>
      <c r="G353" s="53"/>
      <c r="H353" s="26" t="str">
        <f>IF(COUNTA(A353:E353)=0,"",IF(OR(NOT(ISNUMBER(A353)),A353&lt;&gt;INT(A353)),"Needs: valid date",IF(OR(NOT(ISNUMBER(E353)),E353&lt;0),"Needs: nonnegative amount",IF(NOT(OR(D353="Income",D353="Expense",D353="Refund",D353="Transfer")),"Needs: transaction type",IF(D353="Income",IF(OR(C353="Paycheck",C353="Other income"),"Ready","Needs: income category"),IF(COUNTIFS(Overview!$A$17:$A$29,C353)=0,"Needs: spending category","Ready"))))))</f>
        <v/>
      </c>
    </row>
    <row r="354" ht="15.75" customHeight="1">
      <c r="A354" s="52"/>
      <c r="B354" s="53"/>
      <c r="C354" s="54"/>
      <c r="D354" s="54"/>
      <c r="E354" s="55"/>
      <c r="F354" s="53"/>
      <c r="G354" s="53"/>
      <c r="H354" s="26" t="str">
        <f>IF(COUNTA(A354:E354)=0,"",IF(OR(NOT(ISNUMBER(A354)),A354&lt;&gt;INT(A354)),"Needs: valid date",IF(OR(NOT(ISNUMBER(E354)),E354&lt;0),"Needs: nonnegative amount",IF(NOT(OR(D354="Income",D354="Expense",D354="Refund",D354="Transfer")),"Needs: transaction type",IF(D354="Income",IF(OR(C354="Paycheck",C354="Other income"),"Ready","Needs: income category"),IF(COUNTIFS(Overview!$A$17:$A$29,C354)=0,"Needs: spending category","Ready"))))))</f>
        <v/>
      </c>
    </row>
    <row r="355" ht="15.75" customHeight="1">
      <c r="A355" s="52"/>
      <c r="B355" s="53"/>
      <c r="C355" s="54"/>
      <c r="D355" s="54"/>
      <c r="E355" s="55"/>
      <c r="F355" s="53"/>
      <c r="G355" s="53"/>
      <c r="H355" s="26" t="str">
        <f>IF(COUNTA(A355:E355)=0,"",IF(OR(NOT(ISNUMBER(A355)),A355&lt;&gt;INT(A355)),"Needs: valid date",IF(OR(NOT(ISNUMBER(E355)),E355&lt;0),"Needs: nonnegative amount",IF(NOT(OR(D355="Income",D355="Expense",D355="Refund",D355="Transfer")),"Needs: transaction type",IF(D355="Income",IF(OR(C355="Paycheck",C355="Other income"),"Ready","Needs: income category"),IF(COUNTIFS(Overview!$A$17:$A$29,C355)=0,"Needs: spending category","Ready"))))))</f>
        <v/>
      </c>
    </row>
    <row r="356" ht="15.75" customHeight="1">
      <c r="A356" s="52"/>
      <c r="B356" s="53"/>
      <c r="C356" s="54"/>
      <c r="D356" s="54"/>
      <c r="E356" s="55"/>
      <c r="F356" s="53"/>
      <c r="G356" s="53"/>
      <c r="H356" s="26" t="str">
        <f>IF(COUNTA(A356:E356)=0,"",IF(OR(NOT(ISNUMBER(A356)),A356&lt;&gt;INT(A356)),"Needs: valid date",IF(OR(NOT(ISNUMBER(E356)),E356&lt;0),"Needs: nonnegative amount",IF(NOT(OR(D356="Income",D356="Expense",D356="Refund",D356="Transfer")),"Needs: transaction type",IF(D356="Income",IF(OR(C356="Paycheck",C356="Other income"),"Ready","Needs: income category"),IF(COUNTIFS(Overview!$A$17:$A$29,C356)=0,"Needs: spending category","Ready"))))))</f>
        <v/>
      </c>
    </row>
    <row r="357" ht="15.75" customHeight="1">
      <c r="A357" s="52"/>
      <c r="B357" s="53"/>
      <c r="C357" s="54"/>
      <c r="D357" s="54"/>
      <c r="E357" s="55"/>
      <c r="F357" s="53"/>
      <c r="G357" s="53"/>
      <c r="H357" s="26" t="str">
        <f>IF(COUNTA(A357:E357)=0,"",IF(OR(NOT(ISNUMBER(A357)),A357&lt;&gt;INT(A357)),"Needs: valid date",IF(OR(NOT(ISNUMBER(E357)),E357&lt;0),"Needs: nonnegative amount",IF(NOT(OR(D357="Income",D357="Expense",D357="Refund",D357="Transfer")),"Needs: transaction type",IF(D357="Income",IF(OR(C357="Paycheck",C357="Other income"),"Ready","Needs: income category"),IF(COUNTIFS(Overview!$A$17:$A$29,C357)=0,"Needs: spending category","Ready"))))))</f>
        <v/>
      </c>
    </row>
    <row r="358" ht="15.75" customHeight="1">
      <c r="A358" s="52"/>
      <c r="B358" s="53"/>
      <c r="C358" s="54"/>
      <c r="D358" s="54"/>
      <c r="E358" s="55"/>
      <c r="F358" s="53"/>
      <c r="G358" s="53"/>
      <c r="H358" s="26" t="str">
        <f>IF(COUNTA(A358:E358)=0,"",IF(OR(NOT(ISNUMBER(A358)),A358&lt;&gt;INT(A358)),"Needs: valid date",IF(OR(NOT(ISNUMBER(E358)),E358&lt;0),"Needs: nonnegative amount",IF(NOT(OR(D358="Income",D358="Expense",D358="Refund",D358="Transfer")),"Needs: transaction type",IF(D358="Income",IF(OR(C358="Paycheck",C358="Other income"),"Ready","Needs: income category"),IF(COUNTIFS(Overview!$A$17:$A$29,C358)=0,"Needs: spending category","Ready"))))))</f>
        <v/>
      </c>
    </row>
    <row r="359" ht="15.75" customHeight="1">
      <c r="A359" s="52"/>
      <c r="B359" s="53"/>
      <c r="C359" s="54"/>
      <c r="D359" s="54"/>
      <c r="E359" s="55"/>
      <c r="F359" s="53"/>
      <c r="G359" s="53"/>
      <c r="H359" s="26" t="str">
        <f>IF(COUNTA(A359:E359)=0,"",IF(OR(NOT(ISNUMBER(A359)),A359&lt;&gt;INT(A359)),"Needs: valid date",IF(OR(NOT(ISNUMBER(E359)),E359&lt;0),"Needs: nonnegative amount",IF(NOT(OR(D359="Income",D359="Expense",D359="Refund",D359="Transfer")),"Needs: transaction type",IF(D359="Income",IF(OR(C359="Paycheck",C359="Other income"),"Ready","Needs: income category"),IF(COUNTIFS(Overview!$A$17:$A$29,C359)=0,"Needs: spending category","Ready"))))))</f>
        <v/>
      </c>
    </row>
    <row r="360" ht="15.75" customHeight="1">
      <c r="A360" s="52"/>
      <c r="B360" s="53"/>
      <c r="C360" s="54"/>
      <c r="D360" s="54"/>
      <c r="E360" s="55"/>
      <c r="F360" s="53"/>
      <c r="G360" s="53"/>
      <c r="H360" s="26" t="str">
        <f>IF(COUNTA(A360:E360)=0,"",IF(OR(NOT(ISNUMBER(A360)),A360&lt;&gt;INT(A360)),"Needs: valid date",IF(OR(NOT(ISNUMBER(E360)),E360&lt;0),"Needs: nonnegative amount",IF(NOT(OR(D360="Income",D360="Expense",D360="Refund",D360="Transfer")),"Needs: transaction type",IF(D360="Income",IF(OR(C360="Paycheck",C360="Other income"),"Ready","Needs: income category"),IF(COUNTIFS(Overview!$A$17:$A$29,C360)=0,"Needs: spending category","Ready"))))))</f>
        <v/>
      </c>
    </row>
    <row r="361" ht="15.75" customHeight="1">
      <c r="A361" s="52"/>
      <c r="B361" s="53"/>
      <c r="C361" s="54"/>
      <c r="D361" s="54"/>
      <c r="E361" s="55"/>
      <c r="F361" s="53"/>
      <c r="G361" s="53"/>
      <c r="H361" s="26" t="str">
        <f>IF(COUNTA(A361:E361)=0,"",IF(OR(NOT(ISNUMBER(A361)),A361&lt;&gt;INT(A361)),"Needs: valid date",IF(OR(NOT(ISNUMBER(E361)),E361&lt;0),"Needs: nonnegative amount",IF(NOT(OR(D361="Income",D361="Expense",D361="Refund",D361="Transfer")),"Needs: transaction type",IF(D361="Income",IF(OR(C361="Paycheck",C361="Other income"),"Ready","Needs: income category"),IF(COUNTIFS(Overview!$A$17:$A$29,C361)=0,"Needs: spending category","Ready"))))))</f>
        <v/>
      </c>
    </row>
    <row r="362" ht="15.75" customHeight="1">
      <c r="A362" s="52"/>
      <c r="B362" s="53"/>
      <c r="C362" s="54"/>
      <c r="D362" s="54"/>
      <c r="E362" s="55"/>
      <c r="F362" s="53"/>
      <c r="G362" s="53"/>
      <c r="H362" s="26" t="str">
        <f>IF(COUNTA(A362:E362)=0,"",IF(OR(NOT(ISNUMBER(A362)),A362&lt;&gt;INT(A362)),"Needs: valid date",IF(OR(NOT(ISNUMBER(E362)),E362&lt;0),"Needs: nonnegative amount",IF(NOT(OR(D362="Income",D362="Expense",D362="Refund",D362="Transfer")),"Needs: transaction type",IF(D362="Income",IF(OR(C362="Paycheck",C362="Other income"),"Ready","Needs: income category"),IF(COUNTIFS(Overview!$A$17:$A$29,C362)=0,"Needs: spending category","Ready"))))))</f>
        <v/>
      </c>
    </row>
    <row r="363" ht="15.75" customHeight="1">
      <c r="A363" s="52"/>
      <c r="B363" s="53"/>
      <c r="C363" s="54"/>
      <c r="D363" s="54"/>
      <c r="E363" s="55"/>
      <c r="F363" s="53"/>
      <c r="G363" s="53"/>
      <c r="H363" s="26" t="str">
        <f>IF(COUNTA(A363:E363)=0,"",IF(OR(NOT(ISNUMBER(A363)),A363&lt;&gt;INT(A363)),"Needs: valid date",IF(OR(NOT(ISNUMBER(E363)),E363&lt;0),"Needs: nonnegative amount",IF(NOT(OR(D363="Income",D363="Expense",D363="Refund",D363="Transfer")),"Needs: transaction type",IF(D363="Income",IF(OR(C363="Paycheck",C363="Other income"),"Ready","Needs: income category"),IF(COUNTIFS(Overview!$A$17:$A$29,C363)=0,"Needs: spending category","Ready"))))))</f>
        <v/>
      </c>
    </row>
    <row r="364" ht="15.75" customHeight="1">
      <c r="A364" s="52"/>
      <c r="B364" s="53"/>
      <c r="C364" s="54"/>
      <c r="D364" s="54"/>
      <c r="E364" s="55"/>
      <c r="F364" s="53"/>
      <c r="G364" s="53"/>
      <c r="H364" s="26" t="str">
        <f>IF(COUNTA(A364:E364)=0,"",IF(OR(NOT(ISNUMBER(A364)),A364&lt;&gt;INT(A364)),"Needs: valid date",IF(OR(NOT(ISNUMBER(E364)),E364&lt;0),"Needs: nonnegative amount",IF(NOT(OR(D364="Income",D364="Expense",D364="Refund",D364="Transfer")),"Needs: transaction type",IF(D364="Income",IF(OR(C364="Paycheck",C364="Other income"),"Ready","Needs: income category"),IF(COUNTIFS(Overview!$A$17:$A$29,C364)=0,"Needs: spending category","Ready"))))))</f>
        <v/>
      </c>
    </row>
    <row r="365" ht="15.75" customHeight="1">
      <c r="A365" s="52"/>
      <c r="B365" s="53"/>
      <c r="C365" s="54"/>
      <c r="D365" s="54"/>
      <c r="E365" s="55"/>
      <c r="F365" s="53"/>
      <c r="G365" s="53"/>
      <c r="H365" s="26" t="str">
        <f>IF(COUNTA(A365:E365)=0,"",IF(OR(NOT(ISNUMBER(A365)),A365&lt;&gt;INT(A365)),"Needs: valid date",IF(OR(NOT(ISNUMBER(E365)),E365&lt;0),"Needs: nonnegative amount",IF(NOT(OR(D365="Income",D365="Expense",D365="Refund",D365="Transfer")),"Needs: transaction type",IF(D365="Income",IF(OR(C365="Paycheck",C365="Other income"),"Ready","Needs: income category"),IF(COUNTIFS(Overview!$A$17:$A$29,C365)=0,"Needs: spending category","Ready"))))))</f>
        <v/>
      </c>
    </row>
    <row r="366" ht="15.75" customHeight="1">
      <c r="A366" s="52"/>
      <c r="B366" s="53"/>
      <c r="C366" s="54"/>
      <c r="D366" s="54"/>
      <c r="E366" s="55"/>
      <c r="F366" s="53"/>
      <c r="G366" s="53"/>
      <c r="H366" s="26" t="str">
        <f>IF(COUNTA(A366:E366)=0,"",IF(OR(NOT(ISNUMBER(A366)),A366&lt;&gt;INT(A366)),"Needs: valid date",IF(OR(NOT(ISNUMBER(E366)),E366&lt;0),"Needs: nonnegative amount",IF(NOT(OR(D366="Income",D366="Expense",D366="Refund",D366="Transfer")),"Needs: transaction type",IF(D366="Income",IF(OR(C366="Paycheck",C366="Other income"),"Ready","Needs: income category"),IF(COUNTIFS(Overview!$A$17:$A$29,C366)=0,"Needs: spending category","Ready"))))))</f>
        <v/>
      </c>
    </row>
    <row r="367" ht="15.75" customHeight="1">
      <c r="A367" s="52"/>
      <c r="B367" s="53"/>
      <c r="C367" s="54"/>
      <c r="D367" s="54"/>
      <c r="E367" s="55"/>
      <c r="F367" s="53"/>
      <c r="G367" s="53"/>
      <c r="H367" s="26" t="str">
        <f>IF(COUNTA(A367:E367)=0,"",IF(OR(NOT(ISNUMBER(A367)),A367&lt;&gt;INT(A367)),"Needs: valid date",IF(OR(NOT(ISNUMBER(E367)),E367&lt;0),"Needs: nonnegative amount",IF(NOT(OR(D367="Income",D367="Expense",D367="Refund",D367="Transfer")),"Needs: transaction type",IF(D367="Income",IF(OR(C367="Paycheck",C367="Other income"),"Ready","Needs: income category"),IF(COUNTIFS(Overview!$A$17:$A$29,C367)=0,"Needs: spending category","Ready"))))))</f>
        <v/>
      </c>
    </row>
    <row r="368" ht="15.75" customHeight="1">
      <c r="A368" s="52"/>
      <c r="B368" s="53"/>
      <c r="C368" s="54"/>
      <c r="D368" s="54"/>
      <c r="E368" s="55"/>
      <c r="F368" s="53"/>
      <c r="G368" s="53"/>
      <c r="H368" s="26" t="str">
        <f>IF(COUNTA(A368:E368)=0,"",IF(OR(NOT(ISNUMBER(A368)),A368&lt;&gt;INT(A368)),"Needs: valid date",IF(OR(NOT(ISNUMBER(E368)),E368&lt;0),"Needs: nonnegative amount",IF(NOT(OR(D368="Income",D368="Expense",D368="Refund",D368="Transfer")),"Needs: transaction type",IF(D368="Income",IF(OR(C368="Paycheck",C368="Other income"),"Ready","Needs: income category"),IF(COUNTIFS(Overview!$A$17:$A$29,C368)=0,"Needs: spending category","Ready"))))))</f>
        <v/>
      </c>
    </row>
    <row r="369" ht="15.75" customHeight="1">
      <c r="A369" s="52"/>
      <c r="B369" s="53"/>
      <c r="C369" s="54"/>
      <c r="D369" s="54"/>
      <c r="E369" s="55"/>
      <c r="F369" s="53"/>
      <c r="G369" s="53"/>
      <c r="H369" s="26" t="str">
        <f>IF(COUNTA(A369:E369)=0,"",IF(OR(NOT(ISNUMBER(A369)),A369&lt;&gt;INT(A369)),"Needs: valid date",IF(OR(NOT(ISNUMBER(E369)),E369&lt;0),"Needs: nonnegative amount",IF(NOT(OR(D369="Income",D369="Expense",D369="Refund",D369="Transfer")),"Needs: transaction type",IF(D369="Income",IF(OR(C369="Paycheck",C369="Other income"),"Ready","Needs: income category"),IF(COUNTIFS(Overview!$A$17:$A$29,C369)=0,"Needs: spending category","Ready"))))))</f>
        <v/>
      </c>
    </row>
    <row r="370" ht="15.75" customHeight="1">
      <c r="A370" s="52"/>
      <c r="B370" s="53"/>
      <c r="C370" s="54"/>
      <c r="D370" s="54"/>
      <c r="E370" s="55"/>
      <c r="F370" s="53"/>
      <c r="G370" s="53"/>
      <c r="H370" s="26" t="str">
        <f>IF(COUNTA(A370:E370)=0,"",IF(OR(NOT(ISNUMBER(A370)),A370&lt;&gt;INT(A370)),"Needs: valid date",IF(OR(NOT(ISNUMBER(E370)),E370&lt;0),"Needs: nonnegative amount",IF(NOT(OR(D370="Income",D370="Expense",D370="Refund",D370="Transfer")),"Needs: transaction type",IF(D370="Income",IF(OR(C370="Paycheck",C370="Other income"),"Ready","Needs: income category"),IF(COUNTIFS(Overview!$A$17:$A$29,C370)=0,"Needs: spending category","Ready"))))))</f>
        <v/>
      </c>
    </row>
    <row r="371" ht="15.75" customHeight="1">
      <c r="A371" s="52"/>
      <c r="B371" s="53"/>
      <c r="C371" s="54"/>
      <c r="D371" s="54"/>
      <c r="E371" s="55"/>
      <c r="F371" s="53"/>
      <c r="G371" s="53"/>
      <c r="H371" s="26" t="str">
        <f>IF(COUNTA(A371:E371)=0,"",IF(OR(NOT(ISNUMBER(A371)),A371&lt;&gt;INT(A371)),"Needs: valid date",IF(OR(NOT(ISNUMBER(E371)),E371&lt;0),"Needs: nonnegative amount",IF(NOT(OR(D371="Income",D371="Expense",D371="Refund",D371="Transfer")),"Needs: transaction type",IF(D371="Income",IF(OR(C371="Paycheck",C371="Other income"),"Ready","Needs: income category"),IF(COUNTIFS(Overview!$A$17:$A$29,C371)=0,"Needs: spending category","Ready"))))))</f>
        <v/>
      </c>
    </row>
    <row r="372" ht="15.75" customHeight="1">
      <c r="A372" s="52"/>
      <c r="B372" s="53"/>
      <c r="C372" s="54"/>
      <c r="D372" s="54"/>
      <c r="E372" s="55"/>
      <c r="F372" s="53"/>
      <c r="G372" s="53"/>
      <c r="H372" s="26" t="str">
        <f>IF(COUNTA(A372:E372)=0,"",IF(OR(NOT(ISNUMBER(A372)),A372&lt;&gt;INT(A372)),"Needs: valid date",IF(OR(NOT(ISNUMBER(E372)),E372&lt;0),"Needs: nonnegative amount",IF(NOT(OR(D372="Income",D372="Expense",D372="Refund",D372="Transfer")),"Needs: transaction type",IF(D372="Income",IF(OR(C372="Paycheck",C372="Other income"),"Ready","Needs: income category"),IF(COUNTIFS(Overview!$A$17:$A$29,C372)=0,"Needs: spending category","Ready"))))))</f>
        <v/>
      </c>
    </row>
    <row r="373" ht="15.75" customHeight="1">
      <c r="A373" s="52"/>
      <c r="B373" s="53"/>
      <c r="C373" s="54"/>
      <c r="D373" s="54"/>
      <c r="E373" s="55"/>
      <c r="F373" s="53"/>
      <c r="G373" s="53"/>
      <c r="H373" s="26" t="str">
        <f>IF(COUNTA(A373:E373)=0,"",IF(OR(NOT(ISNUMBER(A373)),A373&lt;&gt;INT(A373)),"Needs: valid date",IF(OR(NOT(ISNUMBER(E373)),E373&lt;0),"Needs: nonnegative amount",IF(NOT(OR(D373="Income",D373="Expense",D373="Refund",D373="Transfer")),"Needs: transaction type",IF(D373="Income",IF(OR(C373="Paycheck",C373="Other income"),"Ready","Needs: income category"),IF(COUNTIFS(Overview!$A$17:$A$29,C373)=0,"Needs: spending category","Ready"))))))</f>
        <v/>
      </c>
    </row>
    <row r="374" ht="15.75" customHeight="1">
      <c r="A374" s="52"/>
      <c r="B374" s="53"/>
      <c r="C374" s="54"/>
      <c r="D374" s="54"/>
      <c r="E374" s="55"/>
      <c r="F374" s="53"/>
      <c r="G374" s="53"/>
      <c r="H374" s="26" t="str">
        <f>IF(COUNTA(A374:E374)=0,"",IF(OR(NOT(ISNUMBER(A374)),A374&lt;&gt;INT(A374)),"Needs: valid date",IF(OR(NOT(ISNUMBER(E374)),E374&lt;0),"Needs: nonnegative amount",IF(NOT(OR(D374="Income",D374="Expense",D374="Refund",D374="Transfer")),"Needs: transaction type",IF(D374="Income",IF(OR(C374="Paycheck",C374="Other income"),"Ready","Needs: income category"),IF(COUNTIFS(Overview!$A$17:$A$29,C374)=0,"Needs: spending category","Ready"))))))</f>
        <v/>
      </c>
    </row>
    <row r="375" ht="15.75" customHeight="1">
      <c r="A375" s="52"/>
      <c r="B375" s="53"/>
      <c r="C375" s="54"/>
      <c r="D375" s="54"/>
      <c r="E375" s="55"/>
      <c r="F375" s="53"/>
      <c r="G375" s="53"/>
      <c r="H375" s="26" t="str">
        <f>IF(COUNTA(A375:E375)=0,"",IF(OR(NOT(ISNUMBER(A375)),A375&lt;&gt;INT(A375)),"Needs: valid date",IF(OR(NOT(ISNUMBER(E375)),E375&lt;0),"Needs: nonnegative amount",IF(NOT(OR(D375="Income",D375="Expense",D375="Refund",D375="Transfer")),"Needs: transaction type",IF(D375="Income",IF(OR(C375="Paycheck",C375="Other income"),"Ready","Needs: income category"),IF(COUNTIFS(Overview!$A$17:$A$29,C375)=0,"Needs: spending category","Ready"))))))</f>
        <v/>
      </c>
    </row>
    <row r="376" ht="15.75" customHeight="1">
      <c r="A376" s="52"/>
      <c r="B376" s="53"/>
      <c r="C376" s="54"/>
      <c r="D376" s="54"/>
      <c r="E376" s="55"/>
      <c r="F376" s="53"/>
      <c r="G376" s="53"/>
      <c r="H376" s="26" t="str">
        <f>IF(COUNTA(A376:E376)=0,"",IF(OR(NOT(ISNUMBER(A376)),A376&lt;&gt;INT(A376)),"Needs: valid date",IF(OR(NOT(ISNUMBER(E376)),E376&lt;0),"Needs: nonnegative amount",IF(NOT(OR(D376="Income",D376="Expense",D376="Refund",D376="Transfer")),"Needs: transaction type",IF(D376="Income",IF(OR(C376="Paycheck",C376="Other income"),"Ready","Needs: income category"),IF(COUNTIFS(Overview!$A$17:$A$29,C376)=0,"Needs: spending category","Ready"))))))</f>
        <v/>
      </c>
    </row>
    <row r="377" ht="15.75" customHeight="1">
      <c r="A377" s="52"/>
      <c r="B377" s="53"/>
      <c r="C377" s="54"/>
      <c r="D377" s="54"/>
      <c r="E377" s="55"/>
      <c r="F377" s="53"/>
      <c r="G377" s="53"/>
      <c r="H377" s="26" t="str">
        <f>IF(COUNTA(A377:E377)=0,"",IF(OR(NOT(ISNUMBER(A377)),A377&lt;&gt;INT(A377)),"Needs: valid date",IF(OR(NOT(ISNUMBER(E377)),E377&lt;0),"Needs: nonnegative amount",IF(NOT(OR(D377="Income",D377="Expense",D377="Refund",D377="Transfer")),"Needs: transaction type",IF(D377="Income",IF(OR(C377="Paycheck",C377="Other income"),"Ready","Needs: income category"),IF(COUNTIFS(Overview!$A$17:$A$29,C377)=0,"Needs: spending category","Ready"))))))</f>
        <v/>
      </c>
    </row>
    <row r="378" ht="15.75" customHeight="1">
      <c r="A378" s="52"/>
      <c r="B378" s="53"/>
      <c r="C378" s="54"/>
      <c r="D378" s="54"/>
      <c r="E378" s="55"/>
      <c r="F378" s="53"/>
      <c r="G378" s="53"/>
      <c r="H378" s="26" t="str">
        <f>IF(COUNTA(A378:E378)=0,"",IF(OR(NOT(ISNUMBER(A378)),A378&lt;&gt;INT(A378)),"Needs: valid date",IF(OR(NOT(ISNUMBER(E378)),E378&lt;0),"Needs: nonnegative amount",IF(NOT(OR(D378="Income",D378="Expense",D378="Refund",D378="Transfer")),"Needs: transaction type",IF(D378="Income",IF(OR(C378="Paycheck",C378="Other income"),"Ready","Needs: income category"),IF(COUNTIFS(Overview!$A$17:$A$29,C378)=0,"Needs: spending category","Ready"))))))</f>
        <v/>
      </c>
    </row>
    <row r="379" ht="15.75" customHeight="1">
      <c r="A379" s="52"/>
      <c r="B379" s="53"/>
      <c r="C379" s="54"/>
      <c r="D379" s="54"/>
      <c r="E379" s="55"/>
      <c r="F379" s="53"/>
      <c r="G379" s="53"/>
      <c r="H379" s="26" t="str">
        <f>IF(COUNTA(A379:E379)=0,"",IF(OR(NOT(ISNUMBER(A379)),A379&lt;&gt;INT(A379)),"Needs: valid date",IF(OR(NOT(ISNUMBER(E379)),E379&lt;0),"Needs: nonnegative amount",IF(NOT(OR(D379="Income",D379="Expense",D379="Refund",D379="Transfer")),"Needs: transaction type",IF(D379="Income",IF(OR(C379="Paycheck",C379="Other income"),"Ready","Needs: income category"),IF(COUNTIFS(Overview!$A$17:$A$29,C379)=0,"Needs: spending category","Ready"))))))</f>
        <v/>
      </c>
    </row>
    <row r="380" ht="15.75" customHeight="1">
      <c r="A380" s="52"/>
      <c r="B380" s="53"/>
      <c r="C380" s="54"/>
      <c r="D380" s="54"/>
      <c r="E380" s="55"/>
      <c r="F380" s="53"/>
      <c r="G380" s="53"/>
      <c r="H380" s="26" t="str">
        <f>IF(COUNTA(A380:E380)=0,"",IF(OR(NOT(ISNUMBER(A380)),A380&lt;&gt;INT(A380)),"Needs: valid date",IF(OR(NOT(ISNUMBER(E380)),E380&lt;0),"Needs: nonnegative amount",IF(NOT(OR(D380="Income",D380="Expense",D380="Refund",D380="Transfer")),"Needs: transaction type",IF(D380="Income",IF(OR(C380="Paycheck",C380="Other income"),"Ready","Needs: income category"),IF(COUNTIFS(Overview!$A$17:$A$29,C380)=0,"Needs: spending category","Ready"))))))</f>
        <v/>
      </c>
    </row>
    <row r="381" ht="15.75" customHeight="1">
      <c r="A381" s="52"/>
      <c r="B381" s="53"/>
      <c r="C381" s="54"/>
      <c r="D381" s="54"/>
      <c r="E381" s="55"/>
      <c r="F381" s="53"/>
      <c r="G381" s="53"/>
      <c r="H381" s="26" t="str">
        <f>IF(COUNTA(A381:E381)=0,"",IF(OR(NOT(ISNUMBER(A381)),A381&lt;&gt;INT(A381)),"Needs: valid date",IF(OR(NOT(ISNUMBER(E381)),E381&lt;0),"Needs: nonnegative amount",IF(NOT(OR(D381="Income",D381="Expense",D381="Refund",D381="Transfer")),"Needs: transaction type",IF(D381="Income",IF(OR(C381="Paycheck",C381="Other income"),"Ready","Needs: income category"),IF(COUNTIFS(Overview!$A$17:$A$29,C381)=0,"Needs: spending category","Ready"))))))</f>
        <v/>
      </c>
    </row>
    <row r="382" ht="15.75" customHeight="1">
      <c r="A382" s="52"/>
      <c r="B382" s="53"/>
      <c r="C382" s="54"/>
      <c r="D382" s="54"/>
      <c r="E382" s="55"/>
      <c r="F382" s="53"/>
      <c r="G382" s="53"/>
      <c r="H382" s="26" t="str">
        <f>IF(COUNTA(A382:E382)=0,"",IF(OR(NOT(ISNUMBER(A382)),A382&lt;&gt;INT(A382)),"Needs: valid date",IF(OR(NOT(ISNUMBER(E382)),E382&lt;0),"Needs: nonnegative amount",IF(NOT(OR(D382="Income",D382="Expense",D382="Refund",D382="Transfer")),"Needs: transaction type",IF(D382="Income",IF(OR(C382="Paycheck",C382="Other income"),"Ready","Needs: income category"),IF(COUNTIFS(Overview!$A$17:$A$29,C382)=0,"Needs: spending category","Ready"))))))</f>
        <v/>
      </c>
    </row>
    <row r="383" ht="15.75" customHeight="1">
      <c r="A383" s="52"/>
      <c r="B383" s="53"/>
      <c r="C383" s="54"/>
      <c r="D383" s="54"/>
      <c r="E383" s="55"/>
      <c r="F383" s="53"/>
      <c r="G383" s="53"/>
      <c r="H383" s="26" t="str">
        <f>IF(COUNTA(A383:E383)=0,"",IF(OR(NOT(ISNUMBER(A383)),A383&lt;&gt;INT(A383)),"Needs: valid date",IF(OR(NOT(ISNUMBER(E383)),E383&lt;0),"Needs: nonnegative amount",IF(NOT(OR(D383="Income",D383="Expense",D383="Refund",D383="Transfer")),"Needs: transaction type",IF(D383="Income",IF(OR(C383="Paycheck",C383="Other income"),"Ready","Needs: income category"),IF(COUNTIFS(Overview!$A$17:$A$29,C383)=0,"Needs: spending category","Ready"))))))</f>
        <v/>
      </c>
    </row>
    <row r="384" ht="15.75" customHeight="1">
      <c r="A384" s="52"/>
      <c r="B384" s="53"/>
      <c r="C384" s="54"/>
      <c r="D384" s="54"/>
      <c r="E384" s="55"/>
      <c r="F384" s="53"/>
      <c r="G384" s="53"/>
      <c r="H384" s="26" t="str">
        <f>IF(COUNTA(A384:E384)=0,"",IF(OR(NOT(ISNUMBER(A384)),A384&lt;&gt;INT(A384)),"Needs: valid date",IF(OR(NOT(ISNUMBER(E384)),E384&lt;0),"Needs: nonnegative amount",IF(NOT(OR(D384="Income",D384="Expense",D384="Refund",D384="Transfer")),"Needs: transaction type",IF(D384="Income",IF(OR(C384="Paycheck",C384="Other income"),"Ready","Needs: income category"),IF(COUNTIFS(Overview!$A$17:$A$29,C384)=0,"Needs: spending category","Ready"))))))</f>
        <v/>
      </c>
    </row>
    <row r="385" ht="15.75" customHeight="1">
      <c r="A385" s="52"/>
      <c r="B385" s="53"/>
      <c r="C385" s="54"/>
      <c r="D385" s="54"/>
      <c r="E385" s="55"/>
      <c r="F385" s="53"/>
      <c r="G385" s="53"/>
      <c r="H385" s="26" t="str">
        <f>IF(COUNTA(A385:E385)=0,"",IF(OR(NOT(ISNUMBER(A385)),A385&lt;&gt;INT(A385)),"Needs: valid date",IF(OR(NOT(ISNUMBER(E385)),E385&lt;0),"Needs: nonnegative amount",IF(NOT(OR(D385="Income",D385="Expense",D385="Refund",D385="Transfer")),"Needs: transaction type",IF(D385="Income",IF(OR(C385="Paycheck",C385="Other income"),"Ready","Needs: income category"),IF(COUNTIFS(Overview!$A$17:$A$29,C385)=0,"Needs: spending category","Ready"))))))</f>
        <v/>
      </c>
    </row>
    <row r="386" ht="15.75" customHeight="1">
      <c r="A386" s="52"/>
      <c r="B386" s="53"/>
      <c r="C386" s="54"/>
      <c r="D386" s="54"/>
      <c r="E386" s="55"/>
      <c r="F386" s="53"/>
      <c r="G386" s="53"/>
      <c r="H386" s="26" t="str">
        <f>IF(COUNTA(A386:E386)=0,"",IF(OR(NOT(ISNUMBER(A386)),A386&lt;&gt;INT(A386)),"Needs: valid date",IF(OR(NOT(ISNUMBER(E386)),E386&lt;0),"Needs: nonnegative amount",IF(NOT(OR(D386="Income",D386="Expense",D386="Refund",D386="Transfer")),"Needs: transaction type",IF(D386="Income",IF(OR(C386="Paycheck",C386="Other income"),"Ready","Needs: income category"),IF(COUNTIFS(Overview!$A$17:$A$29,C386)=0,"Needs: spending category","Ready"))))))</f>
        <v/>
      </c>
    </row>
    <row r="387" ht="15.75" customHeight="1">
      <c r="A387" s="52"/>
      <c r="B387" s="53"/>
      <c r="C387" s="54"/>
      <c r="D387" s="54"/>
      <c r="E387" s="55"/>
      <c r="F387" s="53"/>
      <c r="G387" s="53"/>
      <c r="H387" s="26" t="str">
        <f>IF(COUNTA(A387:E387)=0,"",IF(OR(NOT(ISNUMBER(A387)),A387&lt;&gt;INT(A387)),"Needs: valid date",IF(OR(NOT(ISNUMBER(E387)),E387&lt;0),"Needs: nonnegative amount",IF(NOT(OR(D387="Income",D387="Expense",D387="Refund",D387="Transfer")),"Needs: transaction type",IF(D387="Income",IF(OR(C387="Paycheck",C387="Other income"),"Ready","Needs: income category"),IF(COUNTIFS(Overview!$A$17:$A$29,C387)=0,"Needs: spending category","Ready"))))))</f>
        <v/>
      </c>
    </row>
    <row r="388" ht="15.75" customHeight="1">
      <c r="A388" s="52"/>
      <c r="B388" s="53"/>
      <c r="C388" s="54"/>
      <c r="D388" s="54"/>
      <c r="E388" s="55"/>
      <c r="F388" s="53"/>
      <c r="G388" s="53"/>
      <c r="H388" s="26" t="str">
        <f>IF(COUNTA(A388:E388)=0,"",IF(OR(NOT(ISNUMBER(A388)),A388&lt;&gt;INT(A388)),"Needs: valid date",IF(OR(NOT(ISNUMBER(E388)),E388&lt;0),"Needs: nonnegative amount",IF(NOT(OR(D388="Income",D388="Expense",D388="Refund",D388="Transfer")),"Needs: transaction type",IF(D388="Income",IF(OR(C388="Paycheck",C388="Other income"),"Ready","Needs: income category"),IF(COUNTIFS(Overview!$A$17:$A$29,C388)=0,"Needs: spending category","Ready"))))))</f>
        <v/>
      </c>
    </row>
    <row r="389" ht="15.75" customHeight="1">
      <c r="A389" s="52"/>
      <c r="B389" s="53"/>
      <c r="C389" s="54"/>
      <c r="D389" s="54"/>
      <c r="E389" s="55"/>
      <c r="F389" s="53"/>
      <c r="G389" s="53"/>
      <c r="H389" s="26" t="str">
        <f>IF(COUNTA(A389:E389)=0,"",IF(OR(NOT(ISNUMBER(A389)),A389&lt;&gt;INT(A389)),"Needs: valid date",IF(OR(NOT(ISNUMBER(E389)),E389&lt;0),"Needs: nonnegative amount",IF(NOT(OR(D389="Income",D389="Expense",D389="Refund",D389="Transfer")),"Needs: transaction type",IF(D389="Income",IF(OR(C389="Paycheck",C389="Other income"),"Ready","Needs: income category"),IF(COUNTIFS(Overview!$A$17:$A$29,C389)=0,"Needs: spending category","Ready"))))))</f>
        <v/>
      </c>
    </row>
    <row r="390" ht="15.75" customHeight="1">
      <c r="A390" s="52"/>
      <c r="B390" s="53"/>
      <c r="C390" s="54"/>
      <c r="D390" s="54"/>
      <c r="E390" s="55"/>
      <c r="F390" s="53"/>
      <c r="G390" s="53"/>
      <c r="H390" s="26" t="str">
        <f>IF(COUNTA(A390:E390)=0,"",IF(OR(NOT(ISNUMBER(A390)),A390&lt;&gt;INT(A390)),"Needs: valid date",IF(OR(NOT(ISNUMBER(E390)),E390&lt;0),"Needs: nonnegative amount",IF(NOT(OR(D390="Income",D390="Expense",D390="Refund",D390="Transfer")),"Needs: transaction type",IF(D390="Income",IF(OR(C390="Paycheck",C390="Other income"),"Ready","Needs: income category"),IF(COUNTIFS(Overview!$A$17:$A$29,C390)=0,"Needs: spending category","Ready"))))))</f>
        <v/>
      </c>
    </row>
    <row r="391" ht="15.75" customHeight="1">
      <c r="A391" s="52"/>
      <c r="B391" s="53"/>
      <c r="C391" s="54"/>
      <c r="D391" s="54"/>
      <c r="E391" s="55"/>
      <c r="F391" s="53"/>
      <c r="G391" s="53"/>
      <c r="H391" s="26" t="str">
        <f>IF(COUNTA(A391:E391)=0,"",IF(OR(NOT(ISNUMBER(A391)),A391&lt;&gt;INT(A391)),"Needs: valid date",IF(OR(NOT(ISNUMBER(E391)),E391&lt;0),"Needs: nonnegative amount",IF(NOT(OR(D391="Income",D391="Expense",D391="Refund",D391="Transfer")),"Needs: transaction type",IF(D391="Income",IF(OR(C391="Paycheck",C391="Other income"),"Ready","Needs: income category"),IF(COUNTIFS(Overview!$A$17:$A$29,C391)=0,"Needs: spending category","Ready"))))))</f>
        <v/>
      </c>
    </row>
    <row r="392" ht="15.75" customHeight="1">
      <c r="A392" s="52"/>
      <c r="B392" s="53"/>
      <c r="C392" s="54"/>
      <c r="D392" s="54"/>
      <c r="E392" s="55"/>
      <c r="F392" s="53"/>
      <c r="G392" s="53"/>
      <c r="H392" s="26" t="str">
        <f>IF(COUNTA(A392:E392)=0,"",IF(OR(NOT(ISNUMBER(A392)),A392&lt;&gt;INT(A392)),"Needs: valid date",IF(OR(NOT(ISNUMBER(E392)),E392&lt;0),"Needs: nonnegative amount",IF(NOT(OR(D392="Income",D392="Expense",D392="Refund",D392="Transfer")),"Needs: transaction type",IF(D392="Income",IF(OR(C392="Paycheck",C392="Other income"),"Ready","Needs: income category"),IF(COUNTIFS(Overview!$A$17:$A$29,C392)=0,"Needs: spending category","Ready"))))))</f>
        <v/>
      </c>
    </row>
    <row r="393" ht="15.75" customHeight="1">
      <c r="A393" s="52"/>
      <c r="B393" s="53"/>
      <c r="C393" s="54"/>
      <c r="D393" s="54"/>
      <c r="E393" s="55"/>
      <c r="F393" s="53"/>
      <c r="G393" s="53"/>
      <c r="H393" s="26" t="str">
        <f>IF(COUNTA(A393:E393)=0,"",IF(OR(NOT(ISNUMBER(A393)),A393&lt;&gt;INT(A393)),"Needs: valid date",IF(OR(NOT(ISNUMBER(E393)),E393&lt;0),"Needs: nonnegative amount",IF(NOT(OR(D393="Income",D393="Expense",D393="Refund",D393="Transfer")),"Needs: transaction type",IF(D393="Income",IF(OR(C393="Paycheck",C393="Other income"),"Ready","Needs: income category"),IF(COUNTIFS(Overview!$A$17:$A$29,C393)=0,"Needs: spending category","Ready"))))))</f>
        <v/>
      </c>
    </row>
    <row r="394" ht="15.75" customHeight="1">
      <c r="A394" s="52"/>
      <c r="B394" s="53"/>
      <c r="C394" s="54"/>
      <c r="D394" s="54"/>
      <c r="E394" s="55"/>
      <c r="F394" s="53"/>
      <c r="G394" s="53"/>
      <c r="H394" s="26" t="str">
        <f>IF(COUNTA(A394:E394)=0,"",IF(OR(NOT(ISNUMBER(A394)),A394&lt;&gt;INT(A394)),"Needs: valid date",IF(OR(NOT(ISNUMBER(E394)),E394&lt;0),"Needs: nonnegative amount",IF(NOT(OR(D394="Income",D394="Expense",D394="Refund",D394="Transfer")),"Needs: transaction type",IF(D394="Income",IF(OR(C394="Paycheck",C394="Other income"),"Ready","Needs: income category"),IF(COUNTIFS(Overview!$A$17:$A$29,C394)=0,"Needs: spending category","Ready"))))))</f>
        <v/>
      </c>
    </row>
    <row r="395" ht="15.75" customHeight="1">
      <c r="A395" s="52"/>
      <c r="B395" s="53"/>
      <c r="C395" s="54"/>
      <c r="D395" s="54"/>
      <c r="E395" s="55"/>
      <c r="F395" s="53"/>
      <c r="G395" s="53"/>
      <c r="H395" s="26" t="str">
        <f>IF(COUNTA(A395:E395)=0,"",IF(OR(NOT(ISNUMBER(A395)),A395&lt;&gt;INT(A395)),"Needs: valid date",IF(OR(NOT(ISNUMBER(E395)),E395&lt;0),"Needs: nonnegative amount",IF(NOT(OR(D395="Income",D395="Expense",D395="Refund",D395="Transfer")),"Needs: transaction type",IF(D395="Income",IF(OR(C395="Paycheck",C395="Other income"),"Ready","Needs: income category"),IF(COUNTIFS(Overview!$A$17:$A$29,C395)=0,"Needs: spending category","Ready"))))))</f>
        <v/>
      </c>
    </row>
    <row r="396" ht="15.75" customHeight="1">
      <c r="A396" s="52"/>
      <c r="B396" s="53"/>
      <c r="C396" s="54"/>
      <c r="D396" s="54"/>
      <c r="E396" s="55"/>
      <c r="F396" s="53"/>
      <c r="G396" s="53"/>
      <c r="H396" s="26" t="str">
        <f>IF(COUNTA(A396:E396)=0,"",IF(OR(NOT(ISNUMBER(A396)),A396&lt;&gt;INT(A396)),"Needs: valid date",IF(OR(NOT(ISNUMBER(E396)),E396&lt;0),"Needs: nonnegative amount",IF(NOT(OR(D396="Income",D396="Expense",D396="Refund",D396="Transfer")),"Needs: transaction type",IF(D396="Income",IF(OR(C396="Paycheck",C396="Other income"),"Ready","Needs: income category"),IF(COUNTIFS(Overview!$A$17:$A$29,C396)=0,"Needs: spending category","Ready"))))))</f>
        <v/>
      </c>
    </row>
    <row r="397" ht="15.75" customHeight="1">
      <c r="A397" s="52"/>
      <c r="B397" s="53"/>
      <c r="C397" s="54"/>
      <c r="D397" s="54"/>
      <c r="E397" s="55"/>
      <c r="F397" s="53"/>
      <c r="G397" s="53"/>
      <c r="H397" s="26" t="str">
        <f>IF(COUNTA(A397:E397)=0,"",IF(OR(NOT(ISNUMBER(A397)),A397&lt;&gt;INT(A397)),"Needs: valid date",IF(OR(NOT(ISNUMBER(E397)),E397&lt;0),"Needs: nonnegative amount",IF(NOT(OR(D397="Income",D397="Expense",D397="Refund",D397="Transfer")),"Needs: transaction type",IF(D397="Income",IF(OR(C397="Paycheck",C397="Other income"),"Ready","Needs: income category"),IF(COUNTIFS(Overview!$A$17:$A$29,C397)=0,"Needs: spending category","Ready"))))))</f>
        <v/>
      </c>
    </row>
    <row r="398" ht="15.75" customHeight="1">
      <c r="A398" s="52"/>
      <c r="B398" s="53"/>
      <c r="C398" s="54"/>
      <c r="D398" s="54"/>
      <c r="E398" s="55"/>
      <c r="F398" s="53"/>
      <c r="G398" s="53"/>
      <c r="H398" s="26" t="str">
        <f>IF(COUNTA(A398:E398)=0,"",IF(OR(NOT(ISNUMBER(A398)),A398&lt;&gt;INT(A398)),"Needs: valid date",IF(OR(NOT(ISNUMBER(E398)),E398&lt;0),"Needs: nonnegative amount",IF(NOT(OR(D398="Income",D398="Expense",D398="Refund",D398="Transfer")),"Needs: transaction type",IF(D398="Income",IF(OR(C398="Paycheck",C398="Other income"),"Ready","Needs: income category"),IF(COUNTIFS(Overview!$A$17:$A$29,C398)=0,"Needs: spending category","Ready"))))))</f>
        <v/>
      </c>
    </row>
    <row r="399" ht="15.75" customHeight="1">
      <c r="A399" s="52"/>
      <c r="B399" s="53"/>
      <c r="C399" s="54"/>
      <c r="D399" s="54"/>
      <c r="E399" s="55"/>
      <c r="F399" s="53"/>
      <c r="G399" s="53"/>
      <c r="H399" s="26" t="str">
        <f>IF(COUNTA(A399:E399)=0,"",IF(OR(NOT(ISNUMBER(A399)),A399&lt;&gt;INT(A399)),"Needs: valid date",IF(OR(NOT(ISNUMBER(E399)),E399&lt;0),"Needs: nonnegative amount",IF(NOT(OR(D399="Income",D399="Expense",D399="Refund",D399="Transfer")),"Needs: transaction type",IF(D399="Income",IF(OR(C399="Paycheck",C399="Other income"),"Ready","Needs: income category"),IF(COUNTIFS(Overview!$A$17:$A$29,C399)=0,"Needs: spending category","Ready"))))))</f>
        <v/>
      </c>
    </row>
    <row r="400" ht="15.75" customHeight="1">
      <c r="A400" s="52"/>
      <c r="B400" s="53"/>
      <c r="C400" s="54"/>
      <c r="D400" s="54"/>
      <c r="E400" s="55"/>
      <c r="F400" s="53"/>
      <c r="G400" s="53"/>
      <c r="H400" s="26" t="str">
        <f>IF(COUNTA(A400:E400)=0,"",IF(OR(NOT(ISNUMBER(A400)),A400&lt;&gt;INT(A400)),"Needs: valid date",IF(OR(NOT(ISNUMBER(E400)),E400&lt;0),"Needs: nonnegative amount",IF(NOT(OR(D400="Income",D400="Expense",D400="Refund",D400="Transfer")),"Needs: transaction type",IF(D400="Income",IF(OR(C400="Paycheck",C400="Other income"),"Ready","Needs: income category"),IF(COUNTIFS(Overview!$A$17:$A$29,C400)=0,"Needs: spending category","Ready"))))))</f>
        <v/>
      </c>
    </row>
    <row r="401" ht="15.75" customHeight="1">
      <c r="A401" s="52"/>
      <c r="B401" s="53"/>
      <c r="C401" s="54"/>
      <c r="D401" s="54"/>
      <c r="E401" s="55"/>
      <c r="F401" s="53"/>
      <c r="G401" s="53"/>
      <c r="H401" s="26" t="str">
        <f>IF(COUNTA(A401:E401)=0,"",IF(OR(NOT(ISNUMBER(A401)),A401&lt;&gt;INT(A401)),"Needs: valid date",IF(OR(NOT(ISNUMBER(E401)),E401&lt;0),"Needs: nonnegative amount",IF(NOT(OR(D401="Income",D401="Expense",D401="Refund",D401="Transfer")),"Needs: transaction type",IF(D401="Income",IF(OR(C401="Paycheck",C401="Other income"),"Ready","Needs: income category"),IF(COUNTIFS(Overview!$A$17:$A$29,C401)=0,"Needs: spending category","Ready"))))))</f>
        <v/>
      </c>
    </row>
    <row r="402" ht="15.75" customHeight="1">
      <c r="A402" s="52"/>
      <c r="B402" s="53"/>
      <c r="C402" s="54"/>
      <c r="D402" s="54"/>
      <c r="E402" s="55"/>
      <c r="F402" s="53"/>
      <c r="G402" s="53"/>
      <c r="H402" s="26" t="str">
        <f>IF(COUNTA(A402:E402)=0,"",IF(OR(NOT(ISNUMBER(A402)),A402&lt;&gt;INT(A402)),"Needs: valid date",IF(OR(NOT(ISNUMBER(E402)),E402&lt;0),"Needs: nonnegative amount",IF(NOT(OR(D402="Income",D402="Expense",D402="Refund",D402="Transfer")),"Needs: transaction type",IF(D402="Income",IF(OR(C402="Paycheck",C402="Other income"),"Ready","Needs: income category"),IF(COUNTIFS(Overview!$A$17:$A$29,C402)=0,"Needs: spending category","Ready"))))))</f>
        <v/>
      </c>
    </row>
    <row r="403" ht="15.75" customHeight="1">
      <c r="A403" s="52"/>
      <c r="B403" s="53"/>
      <c r="C403" s="54"/>
      <c r="D403" s="54"/>
      <c r="E403" s="55"/>
      <c r="F403" s="53"/>
      <c r="G403" s="53"/>
      <c r="H403" s="26" t="str">
        <f>IF(COUNTA(A403:E403)=0,"",IF(OR(NOT(ISNUMBER(A403)),A403&lt;&gt;INT(A403)),"Needs: valid date",IF(OR(NOT(ISNUMBER(E403)),E403&lt;0),"Needs: nonnegative amount",IF(NOT(OR(D403="Income",D403="Expense",D403="Refund",D403="Transfer")),"Needs: transaction type",IF(D403="Income",IF(OR(C403="Paycheck",C403="Other income"),"Ready","Needs: income category"),IF(COUNTIFS(Overview!$A$17:$A$29,C403)=0,"Needs: spending category","Ready"))))))</f>
        <v/>
      </c>
    </row>
    <row r="404" ht="15.75" customHeight="1">
      <c r="A404" s="52"/>
      <c r="B404" s="53"/>
      <c r="C404" s="54"/>
      <c r="D404" s="54"/>
      <c r="E404" s="55"/>
      <c r="F404" s="53"/>
      <c r="G404" s="53"/>
      <c r="H404" s="26" t="str">
        <f>IF(COUNTA(A404:E404)=0,"",IF(OR(NOT(ISNUMBER(A404)),A404&lt;&gt;INT(A404)),"Needs: valid date",IF(OR(NOT(ISNUMBER(E404)),E404&lt;0),"Needs: nonnegative amount",IF(NOT(OR(D404="Income",D404="Expense",D404="Refund",D404="Transfer")),"Needs: transaction type",IF(D404="Income",IF(OR(C404="Paycheck",C404="Other income"),"Ready","Needs: income category"),IF(COUNTIFS(Overview!$A$17:$A$29,C404)=0,"Needs: spending category","Ready"))))))</f>
        <v/>
      </c>
    </row>
    <row r="405" ht="15.75" customHeight="1">
      <c r="A405" s="52"/>
      <c r="B405" s="53"/>
      <c r="C405" s="54"/>
      <c r="D405" s="54"/>
      <c r="E405" s="55"/>
      <c r="F405" s="53"/>
      <c r="G405" s="53"/>
      <c r="H405" s="26" t="str">
        <f>IF(COUNTA(A405:E405)=0,"",IF(OR(NOT(ISNUMBER(A405)),A405&lt;&gt;INT(A405)),"Needs: valid date",IF(OR(NOT(ISNUMBER(E405)),E405&lt;0),"Needs: nonnegative amount",IF(NOT(OR(D405="Income",D405="Expense",D405="Refund",D405="Transfer")),"Needs: transaction type",IF(D405="Income",IF(OR(C405="Paycheck",C405="Other income"),"Ready","Needs: income category"),IF(COUNTIFS(Overview!$A$17:$A$29,C405)=0,"Needs: spending category","Ready"))))))</f>
        <v/>
      </c>
    </row>
    <row r="406" ht="15.75" customHeight="1">
      <c r="A406" s="52"/>
      <c r="B406" s="53"/>
      <c r="C406" s="54"/>
      <c r="D406" s="54"/>
      <c r="E406" s="55"/>
      <c r="F406" s="53"/>
      <c r="G406" s="53"/>
      <c r="H406" s="26" t="str">
        <f>IF(COUNTA(A406:E406)=0,"",IF(OR(NOT(ISNUMBER(A406)),A406&lt;&gt;INT(A406)),"Needs: valid date",IF(OR(NOT(ISNUMBER(E406)),E406&lt;0),"Needs: nonnegative amount",IF(NOT(OR(D406="Income",D406="Expense",D406="Refund",D406="Transfer")),"Needs: transaction type",IF(D406="Income",IF(OR(C406="Paycheck",C406="Other income"),"Ready","Needs: income category"),IF(COUNTIFS(Overview!$A$17:$A$29,C406)=0,"Needs: spending category","Ready"))))))</f>
        <v/>
      </c>
    </row>
    <row r="407" ht="15.75" customHeight="1">
      <c r="A407" s="52"/>
      <c r="B407" s="53"/>
      <c r="C407" s="54"/>
      <c r="D407" s="54"/>
      <c r="E407" s="55"/>
      <c r="F407" s="53"/>
      <c r="G407" s="53"/>
      <c r="H407" s="26" t="str">
        <f>IF(COUNTA(A407:E407)=0,"",IF(OR(NOT(ISNUMBER(A407)),A407&lt;&gt;INT(A407)),"Needs: valid date",IF(OR(NOT(ISNUMBER(E407)),E407&lt;0),"Needs: nonnegative amount",IF(NOT(OR(D407="Income",D407="Expense",D407="Refund",D407="Transfer")),"Needs: transaction type",IF(D407="Income",IF(OR(C407="Paycheck",C407="Other income"),"Ready","Needs: income category"),IF(COUNTIFS(Overview!$A$17:$A$29,C407)=0,"Needs: spending category","Ready"))))))</f>
        <v/>
      </c>
    </row>
    <row r="408" ht="15.75" customHeight="1">
      <c r="A408" s="52"/>
      <c r="B408" s="53"/>
      <c r="C408" s="54"/>
      <c r="D408" s="54"/>
      <c r="E408" s="55"/>
      <c r="F408" s="53"/>
      <c r="G408" s="53"/>
      <c r="H408" s="26" t="str">
        <f>IF(COUNTA(A408:E408)=0,"",IF(OR(NOT(ISNUMBER(A408)),A408&lt;&gt;INT(A408)),"Needs: valid date",IF(OR(NOT(ISNUMBER(E408)),E408&lt;0),"Needs: nonnegative amount",IF(NOT(OR(D408="Income",D408="Expense",D408="Refund",D408="Transfer")),"Needs: transaction type",IF(D408="Income",IF(OR(C408="Paycheck",C408="Other income"),"Ready","Needs: income category"),IF(COUNTIFS(Overview!$A$17:$A$29,C408)=0,"Needs: spending category","Ready"))))))</f>
        <v/>
      </c>
    </row>
    <row r="409" ht="15.75" customHeight="1">
      <c r="A409" s="52"/>
      <c r="B409" s="53"/>
      <c r="C409" s="54"/>
      <c r="D409" s="54"/>
      <c r="E409" s="55"/>
      <c r="F409" s="53"/>
      <c r="G409" s="53"/>
      <c r="H409" s="26" t="str">
        <f>IF(COUNTA(A409:E409)=0,"",IF(OR(NOT(ISNUMBER(A409)),A409&lt;&gt;INT(A409)),"Needs: valid date",IF(OR(NOT(ISNUMBER(E409)),E409&lt;0),"Needs: nonnegative amount",IF(NOT(OR(D409="Income",D409="Expense",D409="Refund",D409="Transfer")),"Needs: transaction type",IF(D409="Income",IF(OR(C409="Paycheck",C409="Other income"),"Ready","Needs: income category"),IF(COUNTIFS(Overview!$A$17:$A$29,C409)=0,"Needs: spending category","Ready"))))))</f>
        <v/>
      </c>
    </row>
    <row r="410" ht="15.75" customHeight="1">
      <c r="A410" s="52"/>
      <c r="B410" s="53"/>
      <c r="C410" s="54"/>
      <c r="D410" s="54"/>
      <c r="E410" s="55"/>
      <c r="F410" s="53"/>
      <c r="G410" s="53"/>
      <c r="H410" s="26" t="str">
        <f>IF(COUNTA(A410:E410)=0,"",IF(OR(NOT(ISNUMBER(A410)),A410&lt;&gt;INT(A410)),"Needs: valid date",IF(OR(NOT(ISNUMBER(E410)),E410&lt;0),"Needs: nonnegative amount",IF(NOT(OR(D410="Income",D410="Expense",D410="Refund",D410="Transfer")),"Needs: transaction type",IF(D410="Income",IF(OR(C410="Paycheck",C410="Other income"),"Ready","Needs: income category"),IF(COUNTIFS(Overview!$A$17:$A$29,C410)=0,"Needs: spending category","Ready"))))))</f>
        <v/>
      </c>
    </row>
    <row r="411" ht="15.75" customHeight="1">
      <c r="A411" s="52"/>
      <c r="B411" s="53"/>
      <c r="C411" s="54"/>
      <c r="D411" s="54"/>
      <c r="E411" s="55"/>
      <c r="F411" s="53"/>
      <c r="G411" s="53"/>
      <c r="H411" s="26" t="str">
        <f>IF(COUNTA(A411:E411)=0,"",IF(OR(NOT(ISNUMBER(A411)),A411&lt;&gt;INT(A411)),"Needs: valid date",IF(OR(NOT(ISNUMBER(E411)),E411&lt;0),"Needs: nonnegative amount",IF(NOT(OR(D411="Income",D411="Expense",D411="Refund",D411="Transfer")),"Needs: transaction type",IF(D411="Income",IF(OR(C411="Paycheck",C411="Other income"),"Ready","Needs: income category"),IF(COUNTIFS(Overview!$A$17:$A$29,C411)=0,"Needs: spending category","Ready"))))))</f>
        <v/>
      </c>
    </row>
    <row r="412" ht="15.75" customHeight="1">
      <c r="A412" s="52"/>
      <c r="B412" s="53"/>
      <c r="C412" s="54"/>
      <c r="D412" s="54"/>
      <c r="E412" s="55"/>
      <c r="F412" s="53"/>
      <c r="G412" s="53"/>
      <c r="H412" s="26" t="str">
        <f>IF(COUNTA(A412:E412)=0,"",IF(OR(NOT(ISNUMBER(A412)),A412&lt;&gt;INT(A412)),"Needs: valid date",IF(OR(NOT(ISNUMBER(E412)),E412&lt;0),"Needs: nonnegative amount",IF(NOT(OR(D412="Income",D412="Expense",D412="Refund",D412="Transfer")),"Needs: transaction type",IF(D412="Income",IF(OR(C412="Paycheck",C412="Other income"),"Ready","Needs: income category"),IF(COUNTIFS(Overview!$A$17:$A$29,C412)=0,"Needs: spending category","Ready"))))))</f>
        <v/>
      </c>
    </row>
    <row r="413" ht="15.75" customHeight="1">
      <c r="A413" s="52"/>
      <c r="B413" s="53"/>
      <c r="C413" s="54"/>
      <c r="D413" s="54"/>
      <c r="E413" s="55"/>
      <c r="F413" s="53"/>
      <c r="G413" s="53"/>
      <c r="H413" s="26" t="str">
        <f>IF(COUNTA(A413:E413)=0,"",IF(OR(NOT(ISNUMBER(A413)),A413&lt;&gt;INT(A413)),"Needs: valid date",IF(OR(NOT(ISNUMBER(E413)),E413&lt;0),"Needs: nonnegative amount",IF(NOT(OR(D413="Income",D413="Expense",D413="Refund",D413="Transfer")),"Needs: transaction type",IF(D413="Income",IF(OR(C413="Paycheck",C413="Other income"),"Ready","Needs: income category"),IF(COUNTIFS(Overview!$A$17:$A$29,C413)=0,"Needs: spending category","Ready"))))))</f>
        <v/>
      </c>
    </row>
    <row r="414" ht="15.75" customHeight="1">
      <c r="A414" s="52"/>
      <c r="B414" s="53"/>
      <c r="C414" s="54"/>
      <c r="D414" s="54"/>
      <c r="E414" s="55"/>
      <c r="F414" s="53"/>
      <c r="G414" s="53"/>
      <c r="H414" s="26" t="str">
        <f>IF(COUNTA(A414:E414)=0,"",IF(OR(NOT(ISNUMBER(A414)),A414&lt;&gt;INT(A414)),"Needs: valid date",IF(OR(NOT(ISNUMBER(E414)),E414&lt;0),"Needs: nonnegative amount",IF(NOT(OR(D414="Income",D414="Expense",D414="Refund",D414="Transfer")),"Needs: transaction type",IF(D414="Income",IF(OR(C414="Paycheck",C414="Other income"),"Ready","Needs: income category"),IF(COUNTIFS(Overview!$A$17:$A$29,C414)=0,"Needs: spending category","Ready"))))))</f>
        <v/>
      </c>
    </row>
    <row r="415" ht="15.75" customHeight="1">
      <c r="A415" s="52"/>
      <c r="B415" s="53"/>
      <c r="C415" s="54"/>
      <c r="D415" s="54"/>
      <c r="E415" s="55"/>
      <c r="F415" s="53"/>
      <c r="G415" s="53"/>
      <c r="H415" s="26" t="str">
        <f>IF(COUNTA(A415:E415)=0,"",IF(OR(NOT(ISNUMBER(A415)),A415&lt;&gt;INT(A415)),"Needs: valid date",IF(OR(NOT(ISNUMBER(E415)),E415&lt;0),"Needs: nonnegative amount",IF(NOT(OR(D415="Income",D415="Expense",D415="Refund",D415="Transfer")),"Needs: transaction type",IF(D415="Income",IF(OR(C415="Paycheck",C415="Other income"),"Ready","Needs: income category"),IF(COUNTIFS(Overview!$A$17:$A$29,C415)=0,"Needs: spending category","Ready"))))))</f>
        <v/>
      </c>
    </row>
    <row r="416" ht="15.75" customHeight="1">
      <c r="A416" s="52"/>
      <c r="B416" s="53"/>
      <c r="C416" s="54"/>
      <c r="D416" s="54"/>
      <c r="E416" s="55"/>
      <c r="F416" s="53"/>
      <c r="G416" s="53"/>
      <c r="H416" s="26" t="str">
        <f>IF(COUNTA(A416:E416)=0,"",IF(OR(NOT(ISNUMBER(A416)),A416&lt;&gt;INT(A416)),"Needs: valid date",IF(OR(NOT(ISNUMBER(E416)),E416&lt;0),"Needs: nonnegative amount",IF(NOT(OR(D416="Income",D416="Expense",D416="Refund",D416="Transfer")),"Needs: transaction type",IF(D416="Income",IF(OR(C416="Paycheck",C416="Other income"),"Ready","Needs: income category"),IF(COUNTIFS(Overview!$A$17:$A$29,C416)=0,"Needs: spending category","Ready"))))))</f>
        <v/>
      </c>
    </row>
    <row r="417" ht="15.75" customHeight="1">
      <c r="A417" s="52"/>
      <c r="B417" s="53"/>
      <c r="C417" s="54"/>
      <c r="D417" s="54"/>
      <c r="E417" s="55"/>
      <c r="F417" s="53"/>
      <c r="G417" s="53"/>
      <c r="H417" s="26" t="str">
        <f>IF(COUNTA(A417:E417)=0,"",IF(OR(NOT(ISNUMBER(A417)),A417&lt;&gt;INT(A417)),"Needs: valid date",IF(OR(NOT(ISNUMBER(E417)),E417&lt;0),"Needs: nonnegative amount",IF(NOT(OR(D417="Income",D417="Expense",D417="Refund",D417="Transfer")),"Needs: transaction type",IF(D417="Income",IF(OR(C417="Paycheck",C417="Other income"),"Ready","Needs: income category"),IF(COUNTIFS(Overview!$A$17:$A$29,C417)=0,"Needs: spending category","Ready"))))))</f>
        <v/>
      </c>
    </row>
    <row r="418" ht="15.75" customHeight="1">
      <c r="A418" s="52"/>
      <c r="B418" s="53"/>
      <c r="C418" s="54"/>
      <c r="D418" s="54"/>
      <c r="E418" s="55"/>
      <c r="F418" s="53"/>
      <c r="G418" s="53"/>
      <c r="H418" s="26" t="str">
        <f>IF(COUNTA(A418:E418)=0,"",IF(OR(NOT(ISNUMBER(A418)),A418&lt;&gt;INT(A418)),"Needs: valid date",IF(OR(NOT(ISNUMBER(E418)),E418&lt;0),"Needs: nonnegative amount",IF(NOT(OR(D418="Income",D418="Expense",D418="Refund",D418="Transfer")),"Needs: transaction type",IF(D418="Income",IF(OR(C418="Paycheck",C418="Other income"),"Ready","Needs: income category"),IF(COUNTIFS(Overview!$A$17:$A$29,C418)=0,"Needs: spending category","Ready"))))))</f>
        <v/>
      </c>
    </row>
    <row r="419" ht="15.75" customHeight="1">
      <c r="A419" s="52"/>
      <c r="B419" s="53"/>
      <c r="C419" s="54"/>
      <c r="D419" s="54"/>
      <c r="E419" s="55"/>
      <c r="F419" s="53"/>
      <c r="G419" s="53"/>
      <c r="H419" s="26" t="str">
        <f>IF(COUNTA(A419:E419)=0,"",IF(OR(NOT(ISNUMBER(A419)),A419&lt;&gt;INT(A419)),"Needs: valid date",IF(OR(NOT(ISNUMBER(E419)),E419&lt;0),"Needs: nonnegative amount",IF(NOT(OR(D419="Income",D419="Expense",D419="Refund",D419="Transfer")),"Needs: transaction type",IF(D419="Income",IF(OR(C419="Paycheck",C419="Other income"),"Ready","Needs: income category"),IF(COUNTIFS(Overview!$A$17:$A$29,C419)=0,"Needs: spending category","Ready"))))))</f>
        <v/>
      </c>
    </row>
    <row r="420" ht="15.75" customHeight="1">
      <c r="A420" s="52"/>
      <c r="B420" s="53"/>
      <c r="C420" s="54"/>
      <c r="D420" s="54"/>
      <c r="E420" s="55"/>
      <c r="F420" s="53"/>
      <c r="G420" s="53"/>
      <c r="H420" s="26" t="str">
        <f>IF(COUNTA(A420:E420)=0,"",IF(OR(NOT(ISNUMBER(A420)),A420&lt;&gt;INT(A420)),"Needs: valid date",IF(OR(NOT(ISNUMBER(E420)),E420&lt;0),"Needs: nonnegative amount",IF(NOT(OR(D420="Income",D420="Expense",D420="Refund",D420="Transfer")),"Needs: transaction type",IF(D420="Income",IF(OR(C420="Paycheck",C420="Other income"),"Ready","Needs: income category"),IF(COUNTIFS(Overview!$A$17:$A$29,C420)=0,"Needs: spending category","Ready"))))))</f>
        <v/>
      </c>
    </row>
    <row r="421" ht="15.75" customHeight="1">
      <c r="A421" s="52"/>
      <c r="B421" s="53"/>
      <c r="C421" s="54"/>
      <c r="D421" s="54"/>
      <c r="E421" s="55"/>
      <c r="F421" s="53"/>
      <c r="G421" s="53"/>
      <c r="H421" s="26" t="str">
        <f>IF(COUNTA(A421:E421)=0,"",IF(OR(NOT(ISNUMBER(A421)),A421&lt;&gt;INT(A421)),"Needs: valid date",IF(OR(NOT(ISNUMBER(E421)),E421&lt;0),"Needs: nonnegative amount",IF(NOT(OR(D421="Income",D421="Expense",D421="Refund",D421="Transfer")),"Needs: transaction type",IF(D421="Income",IF(OR(C421="Paycheck",C421="Other income"),"Ready","Needs: income category"),IF(COUNTIFS(Overview!$A$17:$A$29,C421)=0,"Needs: spending category","Ready"))))))</f>
        <v/>
      </c>
    </row>
    <row r="422" ht="15.75" customHeight="1">
      <c r="A422" s="52"/>
      <c r="B422" s="53"/>
      <c r="C422" s="54"/>
      <c r="D422" s="54"/>
      <c r="E422" s="55"/>
      <c r="F422" s="53"/>
      <c r="G422" s="53"/>
      <c r="H422" s="26" t="str">
        <f>IF(COUNTA(A422:E422)=0,"",IF(OR(NOT(ISNUMBER(A422)),A422&lt;&gt;INT(A422)),"Needs: valid date",IF(OR(NOT(ISNUMBER(E422)),E422&lt;0),"Needs: nonnegative amount",IF(NOT(OR(D422="Income",D422="Expense",D422="Refund",D422="Transfer")),"Needs: transaction type",IF(D422="Income",IF(OR(C422="Paycheck",C422="Other income"),"Ready","Needs: income category"),IF(COUNTIFS(Overview!$A$17:$A$29,C422)=0,"Needs: spending category","Ready"))))))</f>
        <v/>
      </c>
    </row>
    <row r="423" ht="15.75" customHeight="1">
      <c r="A423" s="52"/>
      <c r="B423" s="53"/>
      <c r="C423" s="54"/>
      <c r="D423" s="54"/>
      <c r="E423" s="55"/>
      <c r="F423" s="53"/>
      <c r="G423" s="53"/>
      <c r="H423" s="26" t="str">
        <f>IF(COUNTA(A423:E423)=0,"",IF(OR(NOT(ISNUMBER(A423)),A423&lt;&gt;INT(A423)),"Needs: valid date",IF(OR(NOT(ISNUMBER(E423)),E423&lt;0),"Needs: nonnegative amount",IF(NOT(OR(D423="Income",D423="Expense",D423="Refund",D423="Transfer")),"Needs: transaction type",IF(D423="Income",IF(OR(C423="Paycheck",C423="Other income"),"Ready","Needs: income category"),IF(COUNTIFS(Overview!$A$17:$A$29,C423)=0,"Needs: spending category","Ready"))))))</f>
        <v/>
      </c>
    </row>
    <row r="424" ht="15.75" customHeight="1">
      <c r="A424" s="52"/>
      <c r="B424" s="53"/>
      <c r="C424" s="54"/>
      <c r="D424" s="54"/>
      <c r="E424" s="55"/>
      <c r="F424" s="53"/>
      <c r="G424" s="53"/>
      <c r="H424" s="26" t="str">
        <f>IF(COUNTA(A424:E424)=0,"",IF(OR(NOT(ISNUMBER(A424)),A424&lt;&gt;INT(A424)),"Needs: valid date",IF(OR(NOT(ISNUMBER(E424)),E424&lt;0),"Needs: nonnegative amount",IF(NOT(OR(D424="Income",D424="Expense",D424="Refund",D424="Transfer")),"Needs: transaction type",IF(D424="Income",IF(OR(C424="Paycheck",C424="Other income"),"Ready","Needs: income category"),IF(COUNTIFS(Overview!$A$17:$A$29,C424)=0,"Needs: spending category","Ready"))))))</f>
        <v/>
      </c>
    </row>
    <row r="425" ht="15.75" customHeight="1">
      <c r="A425" s="52"/>
      <c r="B425" s="53"/>
      <c r="C425" s="54"/>
      <c r="D425" s="54"/>
      <c r="E425" s="55"/>
      <c r="F425" s="53"/>
      <c r="G425" s="53"/>
      <c r="H425" s="26" t="str">
        <f>IF(COUNTA(A425:E425)=0,"",IF(OR(NOT(ISNUMBER(A425)),A425&lt;&gt;INT(A425)),"Needs: valid date",IF(OR(NOT(ISNUMBER(E425)),E425&lt;0),"Needs: nonnegative amount",IF(NOT(OR(D425="Income",D425="Expense",D425="Refund",D425="Transfer")),"Needs: transaction type",IF(D425="Income",IF(OR(C425="Paycheck",C425="Other income"),"Ready","Needs: income category"),IF(COUNTIFS(Overview!$A$17:$A$29,C425)=0,"Needs: spending category","Ready"))))))</f>
        <v/>
      </c>
    </row>
    <row r="426" ht="15.75" customHeight="1">
      <c r="A426" s="52"/>
      <c r="B426" s="53"/>
      <c r="C426" s="54"/>
      <c r="D426" s="54"/>
      <c r="E426" s="55"/>
      <c r="F426" s="53"/>
      <c r="G426" s="53"/>
      <c r="H426" s="26" t="str">
        <f>IF(COUNTA(A426:E426)=0,"",IF(OR(NOT(ISNUMBER(A426)),A426&lt;&gt;INT(A426)),"Needs: valid date",IF(OR(NOT(ISNUMBER(E426)),E426&lt;0),"Needs: nonnegative amount",IF(NOT(OR(D426="Income",D426="Expense",D426="Refund",D426="Transfer")),"Needs: transaction type",IF(D426="Income",IF(OR(C426="Paycheck",C426="Other income"),"Ready","Needs: income category"),IF(COUNTIFS(Overview!$A$17:$A$29,C426)=0,"Needs: spending category","Ready"))))))</f>
        <v/>
      </c>
    </row>
    <row r="427" ht="15.75" customHeight="1">
      <c r="A427" s="52"/>
      <c r="B427" s="53"/>
      <c r="C427" s="54"/>
      <c r="D427" s="54"/>
      <c r="E427" s="55"/>
      <c r="F427" s="53"/>
      <c r="G427" s="53"/>
      <c r="H427" s="26" t="str">
        <f>IF(COUNTA(A427:E427)=0,"",IF(OR(NOT(ISNUMBER(A427)),A427&lt;&gt;INT(A427)),"Needs: valid date",IF(OR(NOT(ISNUMBER(E427)),E427&lt;0),"Needs: nonnegative amount",IF(NOT(OR(D427="Income",D427="Expense",D427="Refund",D427="Transfer")),"Needs: transaction type",IF(D427="Income",IF(OR(C427="Paycheck",C427="Other income"),"Ready","Needs: income category"),IF(COUNTIFS(Overview!$A$17:$A$29,C427)=0,"Needs: spending category","Ready"))))))</f>
        <v/>
      </c>
    </row>
    <row r="428" ht="15.75" customHeight="1">
      <c r="A428" s="52"/>
      <c r="B428" s="53"/>
      <c r="C428" s="54"/>
      <c r="D428" s="54"/>
      <c r="E428" s="55"/>
      <c r="F428" s="53"/>
      <c r="G428" s="53"/>
      <c r="H428" s="26" t="str">
        <f>IF(COUNTA(A428:E428)=0,"",IF(OR(NOT(ISNUMBER(A428)),A428&lt;&gt;INT(A428)),"Needs: valid date",IF(OR(NOT(ISNUMBER(E428)),E428&lt;0),"Needs: nonnegative amount",IF(NOT(OR(D428="Income",D428="Expense",D428="Refund",D428="Transfer")),"Needs: transaction type",IF(D428="Income",IF(OR(C428="Paycheck",C428="Other income"),"Ready","Needs: income category"),IF(COUNTIFS(Overview!$A$17:$A$29,C428)=0,"Needs: spending category","Ready"))))))</f>
        <v/>
      </c>
    </row>
    <row r="429" ht="15.75" customHeight="1">
      <c r="A429" s="52"/>
      <c r="B429" s="53"/>
      <c r="C429" s="54"/>
      <c r="D429" s="54"/>
      <c r="E429" s="55"/>
      <c r="F429" s="53"/>
      <c r="G429" s="53"/>
      <c r="H429" s="26" t="str">
        <f>IF(COUNTA(A429:E429)=0,"",IF(OR(NOT(ISNUMBER(A429)),A429&lt;&gt;INT(A429)),"Needs: valid date",IF(OR(NOT(ISNUMBER(E429)),E429&lt;0),"Needs: nonnegative amount",IF(NOT(OR(D429="Income",D429="Expense",D429="Refund",D429="Transfer")),"Needs: transaction type",IF(D429="Income",IF(OR(C429="Paycheck",C429="Other income"),"Ready","Needs: income category"),IF(COUNTIFS(Overview!$A$17:$A$29,C429)=0,"Needs: spending category","Ready"))))))</f>
        <v/>
      </c>
    </row>
    <row r="430" ht="15.75" customHeight="1">
      <c r="A430" s="52"/>
      <c r="B430" s="53"/>
      <c r="C430" s="54"/>
      <c r="D430" s="54"/>
      <c r="E430" s="55"/>
      <c r="F430" s="53"/>
      <c r="G430" s="53"/>
      <c r="H430" s="26" t="str">
        <f>IF(COUNTA(A430:E430)=0,"",IF(OR(NOT(ISNUMBER(A430)),A430&lt;&gt;INT(A430)),"Needs: valid date",IF(OR(NOT(ISNUMBER(E430)),E430&lt;0),"Needs: nonnegative amount",IF(NOT(OR(D430="Income",D430="Expense",D430="Refund",D430="Transfer")),"Needs: transaction type",IF(D430="Income",IF(OR(C430="Paycheck",C430="Other income"),"Ready","Needs: income category"),IF(COUNTIFS(Overview!$A$17:$A$29,C430)=0,"Needs: spending category","Ready"))))))</f>
        <v/>
      </c>
    </row>
    <row r="431" ht="15.75" customHeight="1">
      <c r="A431" s="52"/>
      <c r="B431" s="53"/>
      <c r="C431" s="54"/>
      <c r="D431" s="54"/>
      <c r="E431" s="55"/>
      <c r="F431" s="53"/>
      <c r="G431" s="53"/>
      <c r="H431" s="26" t="str">
        <f>IF(COUNTA(A431:E431)=0,"",IF(OR(NOT(ISNUMBER(A431)),A431&lt;&gt;INT(A431)),"Needs: valid date",IF(OR(NOT(ISNUMBER(E431)),E431&lt;0),"Needs: nonnegative amount",IF(NOT(OR(D431="Income",D431="Expense",D431="Refund",D431="Transfer")),"Needs: transaction type",IF(D431="Income",IF(OR(C431="Paycheck",C431="Other income"),"Ready","Needs: income category"),IF(COUNTIFS(Overview!$A$17:$A$29,C431)=0,"Needs: spending category","Ready"))))))</f>
        <v/>
      </c>
    </row>
    <row r="432" ht="15.75" customHeight="1">
      <c r="A432" s="52"/>
      <c r="B432" s="53"/>
      <c r="C432" s="54"/>
      <c r="D432" s="54"/>
      <c r="E432" s="55"/>
      <c r="F432" s="53"/>
      <c r="G432" s="53"/>
      <c r="H432" s="26" t="str">
        <f>IF(COUNTA(A432:E432)=0,"",IF(OR(NOT(ISNUMBER(A432)),A432&lt;&gt;INT(A432)),"Needs: valid date",IF(OR(NOT(ISNUMBER(E432)),E432&lt;0),"Needs: nonnegative amount",IF(NOT(OR(D432="Income",D432="Expense",D432="Refund",D432="Transfer")),"Needs: transaction type",IF(D432="Income",IF(OR(C432="Paycheck",C432="Other income"),"Ready","Needs: income category"),IF(COUNTIFS(Overview!$A$17:$A$29,C432)=0,"Needs: spending category","Ready"))))))</f>
        <v/>
      </c>
    </row>
    <row r="433" ht="15.75" customHeight="1">
      <c r="A433" s="52"/>
      <c r="B433" s="53"/>
      <c r="C433" s="54"/>
      <c r="D433" s="54"/>
      <c r="E433" s="55"/>
      <c r="F433" s="53"/>
      <c r="G433" s="53"/>
      <c r="H433" s="26" t="str">
        <f>IF(COUNTA(A433:E433)=0,"",IF(OR(NOT(ISNUMBER(A433)),A433&lt;&gt;INT(A433)),"Needs: valid date",IF(OR(NOT(ISNUMBER(E433)),E433&lt;0),"Needs: nonnegative amount",IF(NOT(OR(D433="Income",D433="Expense",D433="Refund",D433="Transfer")),"Needs: transaction type",IF(D433="Income",IF(OR(C433="Paycheck",C433="Other income"),"Ready","Needs: income category"),IF(COUNTIFS(Overview!$A$17:$A$29,C433)=0,"Needs: spending category","Ready"))))))</f>
        <v/>
      </c>
    </row>
    <row r="434" ht="15.75" customHeight="1">
      <c r="A434" s="52"/>
      <c r="B434" s="53"/>
      <c r="C434" s="54"/>
      <c r="D434" s="54"/>
      <c r="E434" s="55"/>
      <c r="F434" s="53"/>
      <c r="G434" s="53"/>
      <c r="H434" s="26" t="str">
        <f>IF(COUNTA(A434:E434)=0,"",IF(OR(NOT(ISNUMBER(A434)),A434&lt;&gt;INT(A434)),"Needs: valid date",IF(OR(NOT(ISNUMBER(E434)),E434&lt;0),"Needs: nonnegative amount",IF(NOT(OR(D434="Income",D434="Expense",D434="Refund",D434="Transfer")),"Needs: transaction type",IF(D434="Income",IF(OR(C434="Paycheck",C434="Other income"),"Ready","Needs: income category"),IF(COUNTIFS(Overview!$A$17:$A$29,C434)=0,"Needs: spending category","Ready"))))))</f>
        <v/>
      </c>
    </row>
    <row r="435" ht="15.75" customHeight="1">
      <c r="A435" s="52"/>
      <c r="B435" s="53"/>
      <c r="C435" s="54"/>
      <c r="D435" s="54"/>
      <c r="E435" s="55"/>
      <c r="F435" s="53"/>
      <c r="G435" s="53"/>
      <c r="H435" s="26" t="str">
        <f>IF(COUNTA(A435:E435)=0,"",IF(OR(NOT(ISNUMBER(A435)),A435&lt;&gt;INT(A435)),"Needs: valid date",IF(OR(NOT(ISNUMBER(E435)),E435&lt;0),"Needs: nonnegative amount",IF(NOT(OR(D435="Income",D435="Expense",D435="Refund",D435="Transfer")),"Needs: transaction type",IF(D435="Income",IF(OR(C435="Paycheck",C435="Other income"),"Ready","Needs: income category"),IF(COUNTIFS(Overview!$A$17:$A$29,C435)=0,"Needs: spending category","Ready"))))))</f>
        <v/>
      </c>
    </row>
    <row r="436" ht="15.75" customHeight="1">
      <c r="A436" s="52"/>
      <c r="B436" s="53"/>
      <c r="C436" s="54"/>
      <c r="D436" s="54"/>
      <c r="E436" s="55"/>
      <c r="F436" s="53"/>
      <c r="G436" s="53"/>
      <c r="H436" s="26" t="str">
        <f>IF(COUNTA(A436:E436)=0,"",IF(OR(NOT(ISNUMBER(A436)),A436&lt;&gt;INT(A436)),"Needs: valid date",IF(OR(NOT(ISNUMBER(E436)),E436&lt;0),"Needs: nonnegative amount",IF(NOT(OR(D436="Income",D436="Expense",D436="Refund",D436="Transfer")),"Needs: transaction type",IF(D436="Income",IF(OR(C436="Paycheck",C436="Other income"),"Ready","Needs: income category"),IF(COUNTIFS(Overview!$A$17:$A$29,C436)=0,"Needs: spending category","Ready"))))))</f>
        <v/>
      </c>
    </row>
    <row r="437" ht="15.75" customHeight="1">
      <c r="A437" s="52"/>
      <c r="B437" s="53"/>
      <c r="C437" s="54"/>
      <c r="D437" s="54"/>
      <c r="E437" s="55"/>
      <c r="F437" s="53"/>
      <c r="G437" s="53"/>
      <c r="H437" s="26" t="str">
        <f>IF(COUNTA(A437:E437)=0,"",IF(OR(NOT(ISNUMBER(A437)),A437&lt;&gt;INT(A437)),"Needs: valid date",IF(OR(NOT(ISNUMBER(E437)),E437&lt;0),"Needs: nonnegative amount",IF(NOT(OR(D437="Income",D437="Expense",D437="Refund",D437="Transfer")),"Needs: transaction type",IF(D437="Income",IF(OR(C437="Paycheck",C437="Other income"),"Ready","Needs: income category"),IF(COUNTIFS(Overview!$A$17:$A$29,C437)=0,"Needs: spending category","Ready"))))))</f>
        <v/>
      </c>
    </row>
    <row r="438" ht="15.75" customHeight="1">
      <c r="A438" s="52"/>
      <c r="B438" s="53"/>
      <c r="C438" s="54"/>
      <c r="D438" s="54"/>
      <c r="E438" s="55"/>
      <c r="F438" s="53"/>
      <c r="G438" s="53"/>
      <c r="H438" s="26" t="str">
        <f>IF(COUNTA(A438:E438)=0,"",IF(OR(NOT(ISNUMBER(A438)),A438&lt;&gt;INT(A438)),"Needs: valid date",IF(OR(NOT(ISNUMBER(E438)),E438&lt;0),"Needs: nonnegative amount",IF(NOT(OR(D438="Income",D438="Expense",D438="Refund",D438="Transfer")),"Needs: transaction type",IF(D438="Income",IF(OR(C438="Paycheck",C438="Other income"),"Ready","Needs: income category"),IF(COUNTIFS(Overview!$A$17:$A$29,C438)=0,"Needs: spending category","Ready"))))))</f>
        <v/>
      </c>
    </row>
    <row r="439" ht="15.75" customHeight="1">
      <c r="A439" s="52"/>
      <c r="B439" s="53"/>
      <c r="C439" s="54"/>
      <c r="D439" s="54"/>
      <c r="E439" s="55"/>
      <c r="F439" s="53"/>
      <c r="G439" s="53"/>
      <c r="H439" s="26" t="str">
        <f>IF(COUNTA(A439:E439)=0,"",IF(OR(NOT(ISNUMBER(A439)),A439&lt;&gt;INT(A439)),"Needs: valid date",IF(OR(NOT(ISNUMBER(E439)),E439&lt;0),"Needs: nonnegative amount",IF(NOT(OR(D439="Income",D439="Expense",D439="Refund",D439="Transfer")),"Needs: transaction type",IF(D439="Income",IF(OR(C439="Paycheck",C439="Other income"),"Ready","Needs: income category"),IF(COUNTIFS(Overview!$A$17:$A$29,C439)=0,"Needs: spending category","Ready"))))))</f>
        <v/>
      </c>
    </row>
    <row r="440" ht="15.75" customHeight="1">
      <c r="A440" s="52"/>
      <c r="B440" s="53"/>
      <c r="C440" s="54"/>
      <c r="D440" s="54"/>
      <c r="E440" s="55"/>
      <c r="F440" s="53"/>
      <c r="G440" s="53"/>
      <c r="H440" s="26" t="str">
        <f>IF(COUNTA(A440:E440)=0,"",IF(OR(NOT(ISNUMBER(A440)),A440&lt;&gt;INT(A440)),"Needs: valid date",IF(OR(NOT(ISNUMBER(E440)),E440&lt;0),"Needs: nonnegative amount",IF(NOT(OR(D440="Income",D440="Expense",D440="Refund",D440="Transfer")),"Needs: transaction type",IF(D440="Income",IF(OR(C440="Paycheck",C440="Other income"),"Ready","Needs: income category"),IF(COUNTIFS(Overview!$A$17:$A$29,C440)=0,"Needs: spending category","Ready"))))))</f>
        <v/>
      </c>
    </row>
    <row r="441" ht="15.75" customHeight="1">
      <c r="A441" s="52"/>
      <c r="B441" s="53"/>
      <c r="C441" s="54"/>
      <c r="D441" s="54"/>
      <c r="E441" s="55"/>
      <c r="F441" s="53"/>
      <c r="G441" s="53"/>
      <c r="H441" s="26" t="str">
        <f>IF(COUNTA(A441:E441)=0,"",IF(OR(NOT(ISNUMBER(A441)),A441&lt;&gt;INT(A441)),"Needs: valid date",IF(OR(NOT(ISNUMBER(E441)),E441&lt;0),"Needs: nonnegative amount",IF(NOT(OR(D441="Income",D441="Expense",D441="Refund",D441="Transfer")),"Needs: transaction type",IF(D441="Income",IF(OR(C441="Paycheck",C441="Other income"),"Ready","Needs: income category"),IF(COUNTIFS(Overview!$A$17:$A$29,C441)=0,"Needs: spending category","Ready"))))))</f>
        <v/>
      </c>
    </row>
    <row r="442" ht="15.75" customHeight="1">
      <c r="A442" s="52"/>
      <c r="B442" s="53"/>
      <c r="C442" s="54"/>
      <c r="D442" s="54"/>
      <c r="E442" s="55"/>
      <c r="F442" s="53"/>
      <c r="G442" s="53"/>
      <c r="H442" s="26" t="str">
        <f>IF(COUNTA(A442:E442)=0,"",IF(OR(NOT(ISNUMBER(A442)),A442&lt;&gt;INT(A442)),"Needs: valid date",IF(OR(NOT(ISNUMBER(E442)),E442&lt;0),"Needs: nonnegative amount",IF(NOT(OR(D442="Income",D442="Expense",D442="Refund",D442="Transfer")),"Needs: transaction type",IF(D442="Income",IF(OR(C442="Paycheck",C442="Other income"),"Ready","Needs: income category"),IF(COUNTIFS(Overview!$A$17:$A$29,C442)=0,"Needs: spending category","Ready"))))))</f>
        <v/>
      </c>
    </row>
    <row r="443" ht="15.75" customHeight="1">
      <c r="A443" s="52"/>
      <c r="B443" s="53"/>
      <c r="C443" s="54"/>
      <c r="D443" s="54"/>
      <c r="E443" s="55"/>
      <c r="F443" s="53"/>
      <c r="G443" s="53"/>
      <c r="H443" s="26" t="str">
        <f>IF(COUNTA(A443:E443)=0,"",IF(OR(NOT(ISNUMBER(A443)),A443&lt;&gt;INT(A443)),"Needs: valid date",IF(OR(NOT(ISNUMBER(E443)),E443&lt;0),"Needs: nonnegative amount",IF(NOT(OR(D443="Income",D443="Expense",D443="Refund",D443="Transfer")),"Needs: transaction type",IF(D443="Income",IF(OR(C443="Paycheck",C443="Other income"),"Ready","Needs: income category"),IF(COUNTIFS(Overview!$A$17:$A$29,C443)=0,"Needs: spending category","Ready"))))))</f>
        <v/>
      </c>
    </row>
    <row r="444" ht="15.75" customHeight="1">
      <c r="A444" s="52"/>
      <c r="B444" s="53"/>
      <c r="C444" s="54"/>
      <c r="D444" s="54"/>
      <c r="E444" s="55"/>
      <c r="F444" s="53"/>
      <c r="G444" s="53"/>
      <c r="H444" s="26" t="str">
        <f>IF(COUNTA(A444:E444)=0,"",IF(OR(NOT(ISNUMBER(A444)),A444&lt;&gt;INT(A444)),"Needs: valid date",IF(OR(NOT(ISNUMBER(E444)),E444&lt;0),"Needs: nonnegative amount",IF(NOT(OR(D444="Income",D444="Expense",D444="Refund",D444="Transfer")),"Needs: transaction type",IF(D444="Income",IF(OR(C444="Paycheck",C444="Other income"),"Ready","Needs: income category"),IF(COUNTIFS(Overview!$A$17:$A$29,C444)=0,"Needs: spending category","Ready"))))))</f>
        <v/>
      </c>
    </row>
    <row r="445" ht="15.75" customHeight="1">
      <c r="A445" s="52"/>
      <c r="B445" s="53"/>
      <c r="C445" s="54"/>
      <c r="D445" s="54"/>
      <c r="E445" s="55"/>
      <c r="F445" s="53"/>
      <c r="G445" s="53"/>
      <c r="H445" s="26" t="str">
        <f>IF(COUNTA(A445:E445)=0,"",IF(OR(NOT(ISNUMBER(A445)),A445&lt;&gt;INT(A445)),"Needs: valid date",IF(OR(NOT(ISNUMBER(E445)),E445&lt;0),"Needs: nonnegative amount",IF(NOT(OR(D445="Income",D445="Expense",D445="Refund",D445="Transfer")),"Needs: transaction type",IF(D445="Income",IF(OR(C445="Paycheck",C445="Other income"),"Ready","Needs: income category"),IF(COUNTIFS(Overview!$A$17:$A$29,C445)=0,"Needs: spending category","Ready"))))))</f>
        <v/>
      </c>
    </row>
    <row r="446" ht="15.75" customHeight="1">
      <c r="A446" s="52"/>
      <c r="B446" s="53"/>
      <c r="C446" s="54"/>
      <c r="D446" s="54"/>
      <c r="E446" s="55"/>
      <c r="F446" s="53"/>
      <c r="G446" s="53"/>
      <c r="H446" s="26" t="str">
        <f>IF(COUNTA(A446:E446)=0,"",IF(OR(NOT(ISNUMBER(A446)),A446&lt;&gt;INT(A446)),"Needs: valid date",IF(OR(NOT(ISNUMBER(E446)),E446&lt;0),"Needs: nonnegative amount",IF(NOT(OR(D446="Income",D446="Expense",D446="Refund",D446="Transfer")),"Needs: transaction type",IF(D446="Income",IF(OR(C446="Paycheck",C446="Other income"),"Ready","Needs: income category"),IF(COUNTIFS(Overview!$A$17:$A$29,C446)=0,"Needs: spending category","Ready"))))))</f>
        <v/>
      </c>
    </row>
    <row r="447" ht="15.75" customHeight="1">
      <c r="A447" s="52"/>
      <c r="B447" s="53"/>
      <c r="C447" s="54"/>
      <c r="D447" s="54"/>
      <c r="E447" s="55"/>
      <c r="F447" s="53"/>
      <c r="G447" s="53"/>
      <c r="H447" s="26" t="str">
        <f>IF(COUNTA(A447:E447)=0,"",IF(OR(NOT(ISNUMBER(A447)),A447&lt;&gt;INT(A447)),"Needs: valid date",IF(OR(NOT(ISNUMBER(E447)),E447&lt;0),"Needs: nonnegative amount",IF(NOT(OR(D447="Income",D447="Expense",D447="Refund",D447="Transfer")),"Needs: transaction type",IF(D447="Income",IF(OR(C447="Paycheck",C447="Other income"),"Ready","Needs: income category"),IF(COUNTIFS(Overview!$A$17:$A$29,C447)=0,"Needs: spending category","Ready"))))))</f>
        <v/>
      </c>
    </row>
    <row r="448" ht="15.75" customHeight="1">
      <c r="A448" s="52"/>
      <c r="B448" s="53"/>
      <c r="C448" s="54"/>
      <c r="D448" s="54"/>
      <c r="E448" s="55"/>
      <c r="F448" s="53"/>
      <c r="G448" s="53"/>
      <c r="H448" s="26" t="str">
        <f>IF(COUNTA(A448:E448)=0,"",IF(OR(NOT(ISNUMBER(A448)),A448&lt;&gt;INT(A448)),"Needs: valid date",IF(OR(NOT(ISNUMBER(E448)),E448&lt;0),"Needs: nonnegative amount",IF(NOT(OR(D448="Income",D448="Expense",D448="Refund",D448="Transfer")),"Needs: transaction type",IF(D448="Income",IF(OR(C448="Paycheck",C448="Other income"),"Ready","Needs: income category"),IF(COUNTIFS(Overview!$A$17:$A$29,C448)=0,"Needs: spending category","Ready"))))))</f>
        <v/>
      </c>
    </row>
    <row r="449" ht="15.75" customHeight="1">
      <c r="A449" s="52"/>
      <c r="B449" s="53"/>
      <c r="C449" s="54"/>
      <c r="D449" s="54"/>
      <c r="E449" s="55"/>
      <c r="F449" s="53"/>
      <c r="G449" s="53"/>
      <c r="H449" s="26" t="str">
        <f>IF(COUNTA(A449:E449)=0,"",IF(OR(NOT(ISNUMBER(A449)),A449&lt;&gt;INT(A449)),"Needs: valid date",IF(OR(NOT(ISNUMBER(E449)),E449&lt;0),"Needs: nonnegative amount",IF(NOT(OR(D449="Income",D449="Expense",D449="Refund",D449="Transfer")),"Needs: transaction type",IF(D449="Income",IF(OR(C449="Paycheck",C449="Other income"),"Ready","Needs: income category"),IF(COUNTIFS(Overview!$A$17:$A$29,C449)=0,"Needs: spending category","Ready"))))))</f>
        <v/>
      </c>
    </row>
    <row r="450" ht="15.75" customHeight="1">
      <c r="A450" s="52"/>
      <c r="B450" s="53"/>
      <c r="C450" s="54"/>
      <c r="D450" s="54"/>
      <c r="E450" s="55"/>
      <c r="F450" s="53"/>
      <c r="G450" s="53"/>
      <c r="H450" s="26" t="str">
        <f>IF(COUNTA(A450:E450)=0,"",IF(OR(NOT(ISNUMBER(A450)),A450&lt;&gt;INT(A450)),"Needs: valid date",IF(OR(NOT(ISNUMBER(E450)),E450&lt;0),"Needs: nonnegative amount",IF(NOT(OR(D450="Income",D450="Expense",D450="Refund",D450="Transfer")),"Needs: transaction type",IF(D450="Income",IF(OR(C450="Paycheck",C450="Other income"),"Ready","Needs: income category"),IF(COUNTIFS(Overview!$A$17:$A$29,C450)=0,"Needs: spending category","Ready"))))))</f>
        <v/>
      </c>
    </row>
    <row r="451" ht="15.75" customHeight="1">
      <c r="A451" s="52"/>
      <c r="B451" s="53"/>
      <c r="C451" s="54"/>
      <c r="D451" s="54"/>
      <c r="E451" s="55"/>
      <c r="F451" s="53"/>
      <c r="G451" s="53"/>
      <c r="H451" s="26" t="str">
        <f>IF(COUNTA(A451:E451)=0,"",IF(OR(NOT(ISNUMBER(A451)),A451&lt;&gt;INT(A451)),"Needs: valid date",IF(OR(NOT(ISNUMBER(E451)),E451&lt;0),"Needs: nonnegative amount",IF(NOT(OR(D451="Income",D451="Expense",D451="Refund",D451="Transfer")),"Needs: transaction type",IF(D451="Income",IF(OR(C451="Paycheck",C451="Other income"),"Ready","Needs: income category"),IF(COUNTIFS(Overview!$A$17:$A$29,C451)=0,"Needs: spending category","Ready"))))))</f>
        <v/>
      </c>
    </row>
    <row r="452" ht="15.75" customHeight="1">
      <c r="A452" s="52"/>
      <c r="B452" s="53"/>
      <c r="C452" s="54"/>
      <c r="D452" s="54"/>
      <c r="E452" s="55"/>
      <c r="F452" s="53"/>
      <c r="G452" s="53"/>
      <c r="H452" s="26" t="str">
        <f>IF(COUNTA(A452:E452)=0,"",IF(OR(NOT(ISNUMBER(A452)),A452&lt;&gt;INT(A452)),"Needs: valid date",IF(OR(NOT(ISNUMBER(E452)),E452&lt;0),"Needs: nonnegative amount",IF(NOT(OR(D452="Income",D452="Expense",D452="Refund",D452="Transfer")),"Needs: transaction type",IF(D452="Income",IF(OR(C452="Paycheck",C452="Other income"),"Ready","Needs: income category"),IF(COUNTIFS(Overview!$A$17:$A$29,C452)=0,"Needs: spending category","Ready"))))))</f>
        <v/>
      </c>
    </row>
    <row r="453" ht="15.75" customHeight="1">
      <c r="A453" s="52"/>
      <c r="B453" s="53"/>
      <c r="C453" s="54"/>
      <c r="D453" s="54"/>
      <c r="E453" s="55"/>
      <c r="F453" s="53"/>
      <c r="G453" s="53"/>
      <c r="H453" s="26" t="str">
        <f>IF(COUNTA(A453:E453)=0,"",IF(OR(NOT(ISNUMBER(A453)),A453&lt;&gt;INT(A453)),"Needs: valid date",IF(OR(NOT(ISNUMBER(E453)),E453&lt;0),"Needs: nonnegative amount",IF(NOT(OR(D453="Income",D453="Expense",D453="Refund",D453="Transfer")),"Needs: transaction type",IF(D453="Income",IF(OR(C453="Paycheck",C453="Other income"),"Ready","Needs: income category"),IF(COUNTIFS(Overview!$A$17:$A$29,C453)=0,"Needs: spending category","Ready"))))))</f>
        <v/>
      </c>
    </row>
    <row r="454" ht="15.75" customHeight="1">
      <c r="A454" s="52"/>
      <c r="B454" s="53"/>
      <c r="C454" s="54"/>
      <c r="D454" s="54"/>
      <c r="E454" s="55"/>
      <c r="F454" s="53"/>
      <c r="G454" s="53"/>
      <c r="H454" s="26" t="str">
        <f>IF(COUNTA(A454:E454)=0,"",IF(OR(NOT(ISNUMBER(A454)),A454&lt;&gt;INT(A454)),"Needs: valid date",IF(OR(NOT(ISNUMBER(E454)),E454&lt;0),"Needs: nonnegative amount",IF(NOT(OR(D454="Income",D454="Expense",D454="Refund",D454="Transfer")),"Needs: transaction type",IF(D454="Income",IF(OR(C454="Paycheck",C454="Other income"),"Ready","Needs: income category"),IF(COUNTIFS(Overview!$A$17:$A$29,C454)=0,"Needs: spending category","Ready"))))))</f>
        <v/>
      </c>
    </row>
    <row r="455" ht="15.75" customHeight="1">
      <c r="A455" s="52"/>
      <c r="B455" s="53"/>
      <c r="C455" s="54"/>
      <c r="D455" s="54"/>
      <c r="E455" s="55"/>
      <c r="F455" s="53"/>
      <c r="G455" s="53"/>
      <c r="H455" s="26" t="str">
        <f>IF(COUNTA(A455:E455)=0,"",IF(OR(NOT(ISNUMBER(A455)),A455&lt;&gt;INT(A455)),"Needs: valid date",IF(OR(NOT(ISNUMBER(E455)),E455&lt;0),"Needs: nonnegative amount",IF(NOT(OR(D455="Income",D455="Expense",D455="Refund",D455="Transfer")),"Needs: transaction type",IF(D455="Income",IF(OR(C455="Paycheck",C455="Other income"),"Ready","Needs: income category"),IF(COUNTIFS(Overview!$A$17:$A$29,C455)=0,"Needs: spending category","Ready"))))))</f>
        <v/>
      </c>
    </row>
    <row r="456" ht="15.75" customHeight="1">
      <c r="A456" s="52"/>
      <c r="B456" s="53"/>
      <c r="C456" s="54"/>
      <c r="D456" s="54"/>
      <c r="E456" s="55"/>
      <c r="F456" s="53"/>
      <c r="G456" s="53"/>
      <c r="H456" s="26" t="str">
        <f>IF(COUNTA(A456:E456)=0,"",IF(OR(NOT(ISNUMBER(A456)),A456&lt;&gt;INT(A456)),"Needs: valid date",IF(OR(NOT(ISNUMBER(E456)),E456&lt;0),"Needs: nonnegative amount",IF(NOT(OR(D456="Income",D456="Expense",D456="Refund",D456="Transfer")),"Needs: transaction type",IF(D456="Income",IF(OR(C456="Paycheck",C456="Other income"),"Ready","Needs: income category"),IF(COUNTIFS(Overview!$A$17:$A$29,C456)=0,"Needs: spending category","Ready"))))))</f>
        <v/>
      </c>
    </row>
    <row r="457" ht="15.75" customHeight="1">
      <c r="A457" s="52"/>
      <c r="B457" s="53"/>
      <c r="C457" s="54"/>
      <c r="D457" s="54"/>
      <c r="E457" s="55"/>
      <c r="F457" s="53"/>
      <c r="G457" s="53"/>
      <c r="H457" s="26" t="str">
        <f>IF(COUNTA(A457:E457)=0,"",IF(OR(NOT(ISNUMBER(A457)),A457&lt;&gt;INT(A457)),"Needs: valid date",IF(OR(NOT(ISNUMBER(E457)),E457&lt;0),"Needs: nonnegative amount",IF(NOT(OR(D457="Income",D457="Expense",D457="Refund",D457="Transfer")),"Needs: transaction type",IF(D457="Income",IF(OR(C457="Paycheck",C457="Other income"),"Ready","Needs: income category"),IF(COUNTIFS(Overview!$A$17:$A$29,C457)=0,"Needs: spending category","Ready"))))))</f>
        <v/>
      </c>
    </row>
    <row r="458" ht="15.75" customHeight="1">
      <c r="A458" s="52"/>
      <c r="B458" s="53"/>
      <c r="C458" s="54"/>
      <c r="D458" s="54"/>
      <c r="E458" s="55"/>
      <c r="F458" s="53"/>
      <c r="G458" s="53"/>
      <c r="H458" s="26" t="str">
        <f>IF(COUNTA(A458:E458)=0,"",IF(OR(NOT(ISNUMBER(A458)),A458&lt;&gt;INT(A458)),"Needs: valid date",IF(OR(NOT(ISNUMBER(E458)),E458&lt;0),"Needs: nonnegative amount",IF(NOT(OR(D458="Income",D458="Expense",D458="Refund",D458="Transfer")),"Needs: transaction type",IF(D458="Income",IF(OR(C458="Paycheck",C458="Other income"),"Ready","Needs: income category"),IF(COUNTIFS(Overview!$A$17:$A$29,C458)=0,"Needs: spending category","Ready"))))))</f>
        <v/>
      </c>
    </row>
    <row r="459" ht="15.75" customHeight="1">
      <c r="A459" s="52"/>
      <c r="B459" s="53"/>
      <c r="C459" s="54"/>
      <c r="D459" s="54"/>
      <c r="E459" s="55"/>
      <c r="F459" s="53"/>
      <c r="G459" s="53"/>
      <c r="H459" s="26" t="str">
        <f>IF(COUNTA(A459:E459)=0,"",IF(OR(NOT(ISNUMBER(A459)),A459&lt;&gt;INT(A459)),"Needs: valid date",IF(OR(NOT(ISNUMBER(E459)),E459&lt;0),"Needs: nonnegative amount",IF(NOT(OR(D459="Income",D459="Expense",D459="Refund",D459="Transfer")),"Needs: transaction type",IF(D459="Income",IF(OR(C459="Paycheck",C459="Other income"),"Ready","Needs: income category"),IF(COUNTIFS(Overview!$A$17:$A$29,C459)=0,"Needs: spending category","Ready"))))))</f>
        <v/>
      </c>
    </row>
    <row r="460" ht="15.75" customHeight="1">
      <c r="A460" s="52"/>
      <c r="B460" s="53"/>
      <c r="C460" s="54"/>
      <c r="D460" s="54"/>
      <c r="E460" s="55"/>
      <c r="F460" s="53"/>
      <c r="G460" s="53"/>
      <c r="H460" s="26" t="str">
        <f>IF(COUNTA(A460:E460)=0,"",IF(OR(NOT(ISNUMBER(A460)),A460&lt;&gt;INT(A460)),"Needs: valid date",IF(OR(NOT(ISNUMBER(E460)),E460&lt;0),"Needs: nonnegative amount",IF(NOT(OR(D460="Income",D460="Expense",D460="Refund",D460="Transfer")),"Needs: transaction type",IF(D460="Income",IF(OR(C460="Paycheck",C460="Other income"),"Ready","Needs: income category"),IF(COUNTIFS(Overview!$A$17:$A$29,C460)=0,"Needs: spending category","Ready"))))))</f>
        <v/>
      </c>
    </row>
    <row r="461" ht="15.75" customHeight="1">
      <c r="A461" s="52"/>
      <c r="B461" s="53"/>
      <c r="C461" s="54"/>
      <c r="D461" s="54"/>
      <c r="E461" s="55"/>
      <c r="F461" s="53"/>
      <c r="G461" s="53"/>
      <c r="H461" s="26" t="str">
        <f>IF(COUNTA(A461:E461)=0,"",IF(OR(NOT(ISNUMBER(A461)),A461&lt;&gt;INT(A461)),"Needs: valid date",IF(OR(NOT(ISNUMBER(E461)),E461&lt;0),"Needs: nonnegative amount",IF(NOT(OR(D461="Income",D461="Expense",D461="Refund",D461="Transfer")),"Needs: transaction type",IF(D461="Income",IF(OR(C461="Paycheck",C461="Other income"),"Ready","Needs: income category"),IF(COUNTIFS(Overview!$A$17:$A$29,C461)=0,"Needs: spending category","Ready"))))))</f>
        <v/>
      </c>
    </row>
    <row r="462" ht="15.75" customHeight="1">
      <c r="A462" s="52"/>
      <c r="B462" s="53"/>
      <c r="C462" s="54"/>
      <c r="D462" s="54"/>
      <c r="E462" s="55"/>
      <c r="F462" s="53"/>
      <c r="G462" s="53"/>
      <c r="H462" s="26" t="str">
        <f>IF(COUNTA(A462:E462)=0,"",IF(OR(NOT(ISNUMBER(A462)),A462&lt;&gt;INT(A462)),"Needs: valid date",IF(OR(NOT(ISNUMBER(E462)),E462&lt;0),"Needs: nonnegative amount",IF(NOT(OR(D462="Income",D462="Expense",D462="Refund",D462="Transfer")),"Needs: transaction type",IF(D462="Income",IF(OR(C462="Paycheck",C462="Other income"),"Ready","Needs: income category"),IF(COUNTIFS(Overview!$A$17:$A$29,C462)=0,"Needs: spending category","Ready"))))))</f>
        <v/>
      </c>
    </row>
    <row r="463" ht="15.75" customHeight="1">
      <c r="A463" s="52"/>
      <c r="B463" s="53"/>
      <c r="C463" s="54"/>
      <c r="D463" s="54"/>
      <c r="E463" s="55"/>
      <c r="F463" s="53"/>
      <c r="G463" s="53"/>
      <c r="H463" s="26" t="str">
        <f>IF(COUNTA(A463:E463)=0,"",IF(OR(NOT(ISNUMBER(A463)),A463&lt;&gt;INT(A463)),"Needs: valid date",IF(OR(NOT(ISNUMBER(E463)),E463&lt;0),"Needs: nonnegative amount",IF(NOT(OR(D463="Income",D463="Expense",D463="Refund",D463="Transfer")),"Needs: transaction type",IF(D463="Income",IF(OR(C463="Paycheck",C463="Other income"),"Ready","Needs: income category"),IF(COUNTIFS(Overview!$A$17:$A$29,C463)=0,"Needs: spending category","Ready"))))))</f>
        <v/>
      </c>
    </row>
    <row r="464" ht="15.75" customHeight="1">
      <c r="A464" s="52"/>
      <c r="B464" s="53"/>
      <c r="C464" s="54"/>
      <c r="D464" s="54"/>
      <c r="E464" s="55"/>
      <c r="F464" s="53"/>
      <c r="G464" s="53"/>
      <c r="H464" s="26" t="str">
        <f>IF(COUNTA(A464:E464)=0,"",IF(OR(NOT(ISNUMBER(A464)),A464&lt;&gt;INT(A464)),"Needs: valid date",IF(OR(NOT(ISNUMBER(E464)),E464&lt;0),"Needs: nonnegative amount",IF(NOT(OR(D464="Income",D464="Expense",D464="Refund",D464="Transfer")),"Needs: transaction type",IF(D464="Income",IF(OR(C464="Paycheck",C464="Other income"),"Ready","Needs: income category"),IF(COUNTIFS(Overview!$A$17:$A$29,C464)=0,"Needs: spending category","Ready"))))))</f>
        <v/>
      </c>
    </row>
    <row r="465" ht="15.75" customHeight="1">
      <c r="A465" s="52"/>
      <c r="B465" s="53"/>
      <c r="C465" s="54"/>
      <c r="D465" s="54"/>
      <c r="E465" s="55"/>
      <c r="F465" s="53"/>
      <c r="G465" s="53"/>
      <c r="H465" s="26" t="str">
        <f>IF(COUNTA(A465:E465)=0,"",IF(OR(NOT(ISNUMBER(A465)),A465&lt;&gt;INT(A465)),"Needs: valid date",IF(OR(NOT(ISNUMBER(E465)),E465&lt;0),"Needs: nonnegative amount",IF(NOT(OR(D465="Income",D465="Expense",D465="Refund",D465="Transfer")),"Needs: transaction type",IF(D465="Income",IF(OR(C465="Paycheck",C465="Other income"),"Ready","Needs: income category"),IF(COUNTIFS(Overview!$A$17:$A$29,C465)=0,"Needs: spending category","Ready"))))))</f>
        <v/>
      </c>
    </row>
    <row r="466" ht="15.75" customHeight="1">
      <c r="A466" s="52"/>
      <c r="B466" s="53"/>
      <c r="C466" s="54"/>
      <c r="D466" s="54"/>
      <c r="E466" s="55"/>
      <c r="F466" s="53"/>
      <c r="G466" s="53"/>
      <c r="H466" s="26" t="str">
        <f>IF(COUNTA(A466:E466)=0,"",IF(OR(NOT(ISNUMBER(A466)),A466&lt;&gt;INT(A466)),"Needs: valid date",IF(OR(NOT(ISNUMBER(E466)),E466&lt;0),"Needs: nonnegative amount",IF(NOT(OR(D466="Income",D466="Expense",D466="Refund",D466="Transfer")),"Needs: transaction type",IF(D466="Income",IF(OR(C466="Paycheck",C466="Other income"),"Ready","Needs: income category"),IF(COUNTIFS(Overview!$A$17:$A$29,C466)=0,"Needs: spending category","Ready"))))))</f>
        <v/>
      </c>
    </row>
    <row r="467" ht="15.75" customHeight="1">
      <c r="A467" s="52"/>
      <c r="B467" s="53"/>
      <c r="C467" s="54"/>
      <c r="D467" s="54"/>
      <c r="E467" s="55"/>
      <c r="F467" s="53"/>
      <c r="G467" s="53"/>
      <c r="H467" s="26" t="str">
        <f>IF(COUNTA(A467:E467)=0,"",IF(OR(NOT(ISNUMBER(A467)),A467&lt;&gt;INT(A467)),"Needs: valid date",IF(OR(NOT(ISNUMBER(E467)),E467&lt;0),"Needs: nonnegative amount",IF(NOT(OR(D467="Income",D467="Expense",D467="Refund",D467="Transfer")),"Needs: transaction type",IF(D467="Income",IF(OR(C467="Paycheck",C467="Other income"),"Ready","Needs: income category"),IF(COUNTIFS(Overview!$A$17:$A$29,C467)=0,"Needs: spending category","Ready"))))))</f>
        <v/>
      </c>
    </row>
    <row r="468" ht="15.75" customHeight="1">
      <c r="A468" s="52"/>
      <c r="B468" s="53"/>
      <c r="C468" s="54"/>
      <c r="D468" s="54"/>
      <c r="E468" s="55"/>
      <c r="F468" s="53"/>
      <c r="G468" s="53"/>
      <c r="H468" s="26" t="str">
        <f>IF(COUNTA(A468:E468)=0,"",IF(OR(NOT(ISNUMBER(A468)),A468&lt;&gt;INT(A468)),"Needs: valid date",IF(OR(NOT(ISNUMBER(E468)),E468&lt;0),"Needs: nonnegative amount",IF(NOT(OR(D468="Income",D468="Expense",D468="Refund",D468="Transfer")),"Needs: transaction type",IF(D468="Income",IF(OR(C468="Paycheck",C468="Other income"),"Ready","Needs: income category"),IF(COUNTIFS(Overview!$A$17:$A$29,C468)=0,"Needs: spending category","Ready"))))))</f>
        <v/>
      </c>
    </row>
    <row r="469" ht="15.75" customHeight="1">
      <c r="A469" s="52"/>
      <c r="B469" s="53"/>
      <c r="C469" s="54"/>
      <c r="D469" s="54"/>
      <c r="E469" s="55"/>
      <c r="F469" s="53"/>
      <c r="G469" s="53"/>
      <c r="H469" s="26" t="str">
        <f>IF(COUNTA(A469:E469)=0,"",IF(OR(NOT(ISNUMBER(A469)),A469&lt;&gt;INT(A469)),"Needs: valid date",IF(OR(NOT(ISNUMBER(E469)),E469&lt;0),"Needs: nonnegative amount",IF(NOT(OR(D469="Income",D469="Expense",D469="Refund",D469="Transfer")),"Needs: transaction type",IF(D469="Income",IF(OR(C469="Paycheck",C469="Other income"),"Ready","Needs: income category"),IF(COUNTIFS(Overview!$A$17:$A$29,C469)=0,"Needs: spending category","Ready"))))))</f>
        <v/>
      </c>
    </row>
    <row r="470" ht="15.75" customHeight="1">
      <c r="A470" s="52"/>
      <c r="B470" s="53"/>
      <c r="C470" s="54"/>
      <c r="D470" s="54"/>
      <c r="E470" s="55"/>
      <c r="F470" s="53"/>
      <c r="G470" s="53"/>
      <c r="H470" s="26" t="str">
        <f>IF(COUNTA(A470:E470)=0,"",IF(OR(NOT(ISNUMBER(A470)),A470&lt;&gt;INT(A470)),"Needs: valid date",IF(OR(NOT(ISNUMBER(E470)),E470&lt;0),"Needs: nonnegative amount",IF(NOT(OR(D470="Income",D470="Expense",D470="Refund",D470="Transfer")),"Needs: transaction type",IF(D470="Income",IF(OR(C470="Paycheck",C470="Other income"),"Ready","Needs: income category"),IF(COUNTIFS(Overview!$A$17:$A$29,C470)=0,"Needs: spending category","Ready"))))))</f>
        <v/>
      </c>
    </row>
    <row r="471" ht="15.75" customHeight="1">
      <c r="A471" s="52"/>
      <c r="B471" s="53"/>
      <c r="C471" s="54"/>
      <c r="D471" s="54"/>
      <c r="E471" s="55"/>
      <c r="F471" s="53"/>
      <c r="G471" s="53"/>
      <c r="H471" s="26" t="str">
        <f>IF(COUNTA(A471:E471)=0,"",IF(OR(NOT(ISNUMBER(A471)),A471&lt;&gt;INT(A471)),"Needs: valid date",IF(OR(NOT(ISNUMBER(E471)),E471&lt;0),"Needs: nonnegative amount",IF(NOT(OR(D471="Income",D471="Expense",D471="Refund",D471="Transfer")),"Needs: transaction type",IF(D471="Income",IF(OR(C471="Paycheck",C471="Other income"),"Ready","Needs: income category"),IF(COUNTIFS(Overview!$A$17:$A$29,C471)=0,"Needs: spending category","Ready"))))))</f>
        <v/>
      </c>
    </row>
    <row r="472" ht="15.75" customHeight="1">
      <c r="A472" s="52"/>
      <c r="B472" s="53"/>
      <c r="C472" s="54"/>
      <c r="D472" s="54"/>
      <c r="E472" s="55"/>
      <c r="F472" s="53"/>
      <c r="G472" s="53"/>
      <c r="H472" s="26" t="str">
        <f>IF(COUNTA(A472:E472)=0,"",IF(OR(NOT(ISNUMBER(A472)),A472&lt;&gt;INT(A472)),"Needs: valid date",IF(OR(NOT(ISNUMBER(E472)),E472&lt;0),"Needs: nonnegative amount",IF(NOT(OR(D472="Income",D472="Expense",D472="Refund",D472="Transfer")),"Needs: transaction type",IF(D472="Income",IF(OR(C472="Paycheck",C472="Other income"),"Ready","Needs: income category"),IF(COUNTIFS(Overview!$A$17:$A$29,C472)=0,"Needs: spending category","Ready"))))))</f>
        <v/>
      </c>
    </row>
    <row r="473" ht="15.75" customHeight="1">
      <c r="A473" s="52"/>
      <c r="B473" s="53"/>
      <c r="C473" s="54"/>
      <c r="D473" s="54"/>
      <c r="E473" s="55"/>
      <c r="F473" s="53"/>
      <c r="G473" s="53"/>
      <c r="H473" s="26" t="str">
        <f>IF(COUNTA(A473:E473)=0,"",IF(OR(NOT(ISNUMBER(A473)),A473&lt;&gt;INT(A473)),"Needs: valid date",IF(OR(NOT(ISNUMBER(E473)),E473&lt;0),"Needs: nonnegative amount",IF(NOT(OR(D473="Income",D473="Expense",D473="Refund",D473="Transfer")),"Needs: transaction type",IF(D473="Income",IF(OR(C473="Paycheck",C473="Other income"),"Ready","Needs: income category"),IF(COUNTIFS(Overview!$A$17:$A$29,C473)=0,"Needs: spending category","Ready"))))))</f>
        <v/>
      </c>
    </row>
    <row r="474" ht="15.75" customHeight="1">
      <c r="A474" s="52"/>
      <c r="B474" s="53"/>
      <c r="C474" s="54"/>
      <c r="D474" s="54"/>
      <c r="E474" s="55"/>
      <c r="F474" s="53"/>
      <c r="G474" s="53"/>
      <c r="H474" s="26" t="str">
        <f>IF(COUNTA(A474:E474)=0,"",IF(OR(NOT(ISNUMBER(A474)),A474&lt;&gt;INT(A474)),"Needs: valid date",IF(OR(NOT(ISNUMBER(E474)),E474&lt;0),"Needs: nonnegative amount",IF(NOT(OR(D474="Income",D474="Expense",D474="Refund",D474="Transfer")),"Needs: transaction type",IF(D474="Income",IF(OR(C474="Paycheck",C474="Other income"),"Ready","Needs: income category"),IF(COUNTIFS(Overview!$A$17:$A$29,C474)=0,"Needs: spending category","Ready"))))))</f>
        <v/>
      </c>
    </row>
    <row r="475" ht="15.75" customHeight="1">
      <c r="A475" s="52"/>
      <c r="B475" s="53"/>
      <c r="C475" s="54"/>
      <c r="D475" s="54"/>
      <c r="E475" s="55"/>
      <c r="F475" s="53"/>
      <c r="G475" s="53"/>
      <c r="H475" s="26" t="str">
        <f>IF(COUNTA(A475:E475)=0,"",IF(OR(NOT(ISNUMBER(A475)),A475&lt;&gt;INT(A475)),"Needs: valid date",IF(OR(NOT(ISNUMBER(E475)),E475&lt;0),"Needs: nonnegative amount",IF(NOT(OR(D475="Income",D475="Expense",D475="Refund",D475="Transfer")),"Needs: transaction type",IF(D475="Income",IF(OR(C475="Paycheck",C475="Other income"),"Ready","Needs: income category"),IF(COUNTIFS(Overview!$A$17:$A$29,C475)=0,"Needs: spending category","Ready"))))))</f>
        <v/>
      </c>
    </row>
    <row r="476" ht="15.75" customHeight="1">
      <c r="A476" s="52"/>
      <c r="B476" s="53"/>
      <c r="C476" s="54"/>
      <c r="D476" s="54"/>
      <c r="E476" s="55"/>
      <c r="F476" s="53"/>
      <c r="G476" s="53"/>
      <c r="H476" s="26" t="str">
        <f>IF(COUNTA(A476:E476)=0,"",IF(OR(NOT(ISNUMBER(A476)),A476&lt;&gt;INT(A476)),"Needs: valid date",IF(OR(NOT(ISNUMBER(E476)),E476&lt;0),"Needs: nonnegative amount",IF(NOT(OR(D476="Income",D476="Expense",D476="Refund",D476="Transfer")),"Needs: transaction type",IF(D476="Income",IF(OR(C476="Paycheck",C476="Other income"),"Ready","Needs: income category"),IF(COUNTIFS(Overview!$A$17:$A$29,C476)=0,"Needs: spending category","Ready"))))))</f>
        <v/>
      </c>
    </row>
    <row r="477" ht="15.75" customHeight="1">
      <c r="A477" s="52"/>
      <c r="B477" s="53"/>
      <c r="C477" s="54"/>
      <c r="D477" s="54"/>
      <c r="E477" s="55"/>
      <c r="F477" s="53"/>
      <c r="G477" s="53"/>
      <c r="H477" s="26" t="str">
        <f>IF(COUNTA(A477:E477)=0,"",IF(OR(NOT(ISNUMBER(A477)),A477&lt;&gt;INT(A477)),"Needs: valid date",IF(OR(NOT(ISNUMBER(E477)),E477&lt;0),"Needs: nonnegative amount",IF(NOT(OR(D477="Income",D477="Expense",D477="Refund",D477="Transfer")),"Needs: transaction type",IF(D477="Income",IF(OR(C477="Paycheck",C477="Other income"),"Ready","Needs: income category"),IF(COUNTIFS(Overview!$A$17:$A$29,C477)=0,"Needs: spending category","Ready"))))))</f>
        <v/>
      </c>
    </row>
    <row r="478" ht="15.75" customHeight="1">
      <c r="A478" s="52"/>
      <c r="B478" s="53"/>
      <c r="C478" s="54"/>
      <c r="D478" s="54"/>
      <c r="E478" s="55"/>
      <c r="F478" s="53"/>
      <c r="G478" s="53"/>
      <c r="H478" s="26" t="str">
        <f>IF(COUNTA(A478:E478)=0,"",IF(OR(NOT(ISNUMBER(A478)),A478&lt;&gt;INT(A478)),"Needs: valid date",IF(OR(NOT(ISNUMBER(E478)),E478&lt;0),"Needs: nonnegative amount",IF(NOT(OR(D478="Income",D478="Expense",D478="Refund",D478="Transfer")),"Needs: transaction type",IF(D478="Income",IF(OR(C478="Paycheck",C478="Other income"),"Ready","Needs: income category"),IF(COUNTIFS(Overview!$A$17:$A$29,C478)=0,"Needs: spending category","Ready"))))))</f>
        <v/>
      </c>
    </row>
    <row r="479" ht="15.75" customHeight="1">
      <c r="A479" s="52"/>
      <c r="B479" s="53"/>
      <c r="C479" s="54"/>
      <c r="D479" s="54"/>
      <c r="E479" s="55"/>
      <c r="F479" s="53"/>
      <c r="G479" s="53"/>
      <c r="H479" s="26" t="str">
        <f>IF(COUNTA(A479:E479)=0,"",IF(OR(NOT(ISNUMBER(A479)),A479&lt;&gt;INT(A479)),"Needs: valid date",IF(OR(NOT(ISNUMBER(E479)),E479&lt;0),"Needs: nonnegative amount",IF(NOT(OR(D479="Income",D479="Expense",D479="Refund",D479="Transfer")),"Needs: transaction type",IF(D479="Income",IF(OR(C479="Paycheck",C479="Other income"),"Ready","Needs: income category"),IF(COUNTIFS(Overview!$A$17:$A$29,C479)=0,"Needs: spending category","Ready"))))))</f>
        <v/>
      </c>
    </row>
    <row r="480" ht="15.75" customHeight="1">
      <c r="A480" s="52"/>
      <c r="B480" s="53"/>
      <c r="C480" s="54"/>
      <c r="D480" s="54"/>
      <c r="E480" s="55"/>
      <c r="F480" s="53"/>
      <c r="G480" s="53"/>
      <c r="H480" s="26" t="str">
        <f>IF(COUNTA(A480:E480)=0,"",IF(OR(NOT(ISNUMBER(A480)),A480&lt;&gt;INT(A480)),"Needs: valid date",IF(OR(NOT(ISNUMBER(E480)),E480&lt;0),"Needs: nonnegative amount",IF(NOT(OR(D480="Income",D480="Expense",D480="Refund",D480="Transfer")),"Needs: transaction type",IF(D480="Income",IF(OR(C480="Paycheck",C480="Other income"),"Ready","Needs: income category"),IF(COUNTIFS(Overview!$A$17:$A$29,C480)=0,"Needs: spending category","Ready"))))))</f>
        <v/>
      </c>
    </row>
    <row r="481" ht="15.75" customHeight="1">
      <c r="A481" s="52"/>
      <c r="B481" s="53"/>
      <c r="C481" s="54"/>
      <c r="D481" s="54"/>
      <c r="E481" s="55"/>
      <c r="F481" s="53"/>
      <c r="G481" s="53"/>
      <c r="H481" s="26" t="str">
        <f>IF(COUNTA(A481:E481)=0,"",IF(OR(NOT(ISNUMBER(A481)),A481&lt;&gt;INT(A481)),"Needs: valid date",IF(OR(NOT(ISNUMBER(E481)),E481&lt;0),"Needs: nonnegative amount",IF(NOT(OR(D481="Income",D481="Expense",D481="Refund",D481="Transfer")),"Needs: transaction type",IF(D481="Income",IF(OR(C481="Paycheck",C481="Other income"),"Ready","Needs: income category"),IF(COUNTIFS(Overview!$A$17:$A$29,C481)=0,"Needs: spending category","Ready"))))))</f>
        <v/>
      </c>
    </row>
    <row r="482" ht="15.75" customHeight="1">
      <c r="A482" s="52"/>
      <c r="B482" s="53"/>
      <c r="C482" s="54"/>
      <c r="D482" s="54"/>
      <c r="E482" s="55"/>
      <c r="F482" s="53"/>
      <c r="G482" s="53"/>
      <c r="H482" s="26" t="str">
        <f>IF(COUNTA(A482:E482)=0,"",IF(OR(NOT(ISNUMBER(A482)),A482&lt;&gt;INT(A482)),"Needs: valid date",IF(OR(NOT(ISNUMBER(E482)),E482&lt;0),"Needs: nonnegative amount",IF(NOT(OR(D482="Income",D482="Expense",D482="Refund",D482="Transfer")),"Needs: transaction type",IF(D482="Income",IF(OR(C482="Paycheck",C482="Other income"),"Ready","Needs: income category"),IF(COUNTIFS(Overview!$A$17:$A$29,C482)=0,"Needs: spending category","Ready"))))))</f>
        <v/>
      </c>
    </row>
    <row r="483" ht="15.75" customHeight="1">
      <c r="A483" s="52"/>
      <c r="B483" s="53"/>
      <c r="C483" s="54"/>
      <c r="D483" s="54"/>
      <c r="E483" s="55"/>
      <c r="F483" s="53"/>
      <c r="G483" s="53"/>
      <c r="H483" s="26" t="str">
        <f>IF(COUNTA(A483:E483)=0,"",IF(OR(NOT(ISNUMBER(A483)),A483&lt;&gt;INT(A483)),"Needs: valid date",IF(OR(NOT(ISNUMBER(E483)),E483&lt;0),"Needs: nonnegative amount",IF(NOT(OR(D483="Income",D483="Expense",D483="Refund",D483="Transfer")),"Needs: transaction type",IF(D483="Income",IF(OR(C483="Paycheck",C483="Other income"),"Ready","Needs: income category"),IF(COUNTIFS(Overview!$A$17:$A$29,C483)=0,"Needs: spending category","Ready"))))))</f>
        <v/>
      </c>
    </row>
    <row r="484" ht="15.75" customHeight="1">
      <c r="A484" s="52"/>
      <c r="B484" s="53"/>
      <c r="C484" s="54"/>
      <c r="D484" s="54"/>
      <c r="E484" s="55"/>
      <c r="F484" s="53"/>
      <c r="G484" s="53"/>
      <c r="H484" s="26" t="str">
        <f>IF(COUNTA(A484:E484)=0,"",IF(OR(NOT(ISNUMBER(A484)),A484&lt;&gt;INT(A484)),"Needs: valid date",IF(OR(NOT(ISNUMBER(E484)),E484&lt;0),"Needs: nonnegative amount",IF(NOT(OR(D484="Income",D484="Expense",D484="Refund",D484="Transfer")),"Needs: transaction type",IF(D484="Income",IF(OR(C484="Paycheck",C484="Other income"),"Ready","Needs: income category"),IF(COUNTIFS(Overview!$A$17:$A$29,C484)=0,"Needs: spending category","Ready"))))))</f>
        <v/>
      </c>
    </row>
    <row r="485" ht="15.75" customHeight="1">
      <c r="A485" s="52"/>
      <c r="B485" s="53"/>
      <c r="C485" s="54"/>
      <c r="D485" s="54"/>
      <c r="E485" s="55"/>
      <c r="F485" s="53"/>
      <c r="G485" s="53"/>
      <c r="H485" s="26" t="str">
        <f>IF(COUNTA(A485:E485)=0,"",IF(OR(NOT(ISNUMBER(A485)),A485&lt;&gt;INT(A485)),"Needs: valid date",IF(OR(NOT(ISNUMBER(E485)),E485&lt;0),"Needs: nonnegative amount",IF(NOT(OR(D485="Income",D485="Expense",D485="Refund",D485="Transfer")),"Needs: transaction type",IF(D485="Income",IF(OR(C485="Paycheck",C485="Other income"),"Ready","Needs: income category"),IF(COUNTIFS(Overview!$A$17:$A$29,C485)=0,"Needs: spending category","Ready"))))))</f>
        <v/>
      </c>
    </row>
    <row r="486" ht="15.75" customHeight="1">
      <c r="A486" s="52"/>
      <c r="B486" s="53"/>
      <c r="C486" s="54"/>
      <c r="D486" s="54"/>
      <c r="E486" s="55"/>
      <c r="F486" s="53"/>
      <c r="G486" s="53"/>
      <c r="H486" s="26" t="str">
        <f>IF(COUNTA(A486:E486)=0,"",IF(OR(NOT(ISNUMBER(A486)),A486&lt;&gt;INT(A486)),"Needs: valid date",IF(OR(NOT(ISNUMBER(E486)),E486&lt;0),"Needs: nonnegative amount",IF(NOT(OR(D486="Income",D486="Expense",D486="Refund",D486="Transfer")),"Needs: transaction type",IF(D486="Income",IF(OR(C486="Paycheck",C486="Other income"),"Ready","Needs: income category"),IF(COUNTIFS(Overview!$A$17:$A$29,C486)=0,"Needs: spending category","Ready"))))))</f>
        <v/>
      </c>
    </row>
    <row r="487" ht="15.75" customHeight="1">
      <c r="A487" s="52"/>
      <c r="B487" s="53"/>
      <c r="C487" s="54"/>
      <c r="D487" s="54"/>
      <c r="E487" s="55"/>
      <c r="F487" s="53"/>
      <c r="G487" s="53"/>
      <c r="H487" s="26" t="str">
        <f>IF(COUNTA(A487:E487)=0,"",IF(OR(NOT(ISNUMBER(A487)),A487&lt;&gt;INT(A487)),"Needs: valid date",IF(OR(NOT(ISNUMBER(E487)),E487&lt;0),"Needs: nonnegative amount",IF(NOT(OR(D487="Income",D487="Expense",D487="Refund",D487="Transfer")),"Needs: transaction type",IF(D487="Income",IF(OR(C487="Paycheck",C487="Other income"),"Ready","Needs: income category"),IF(COUNTIFS(Overview!$A$17:$A$29,C487)=0,"Needs: spending category","Ready"))))))</f>
        <v/>
      </c>
    </row>
    <row r="488" ht="15.75" customHeight="1">
      <c r="A488" s="52"/>
      <c r="B488" s="53"/>
      <c r="C488" s="54"/>
      <c r="D488" s="54"/>
      <c r="E488" s="55"/>
      <c r="F488" s="53"/>
      <c r="G488" s="53"/>
      <c r="H488" s="26" t="str">
        <f>IF(COUNTA(A488:E488)=0,"",IF(OR(NOT(ISNUMBER(A488)),A488&lt;&gt;INT(A488)),"Needs: valid date",IF(OR(NOT(ISNUMBER(E488)),E488&lt;0),"Needs: nonnegative amount",IF(NOT(OR(D488="Income",D488="Expense",D488="Refund",D488="Transfer")),"Needs: transaction type",IF(D488="Income",IF(OR(C488="Paycheck",C488="Other income"),"Ready","Needs: income category"),IF(COUNTIFS(Overview!$A$17:$A$29,C488)=0,"Needs: spending category","Ready"))))))</f>
        <v/>
      </c>
    </row>
    <row r="489" ht="15.75" customHeight="1">
      <c r="A489" s="52"/>
      <c r="B489" s="53"/>
      <c r="C489" s="54"/>
      <c r="D489" s="54"/>
      <c r="E489" s="55"/>
      <c r="F489" s="53"/>
      <c r="G489" s="53"/>
      <c r="H489" s="26" t="str">
        <f>IF(COUNTA(A489:E489)=0,"",IF(OR(NOT(ISNUMBER(A489)),A489&lt;&gt;INT(A489)),"Needs: valid date",IF(OR(NOT(ISNUMBER(E489)),E489&lt;0),"Needs: nonnegative amount",IF(NOT(OR(D489="Income",D489="Expense",D489="Refund",D489="Transfer")),"Needs: transaction type",IF(D489="Income",IF(OR(C489="Paycheck",C489="Other income"),"Ready","Needs: income category"),IF(COUNTIFS(Overview!$A$17:$A$29,C489)=0,"Needs: spending category","Ready"))))))</f>
        <v/>
      </c>
    </row>
    <row r="490" ht="15.75" customHeight="1">
      <c r="A490" s="52"/>
      <c r="B490" s="53"/>
      <c r="C490" s="54"/>
      <c r="D490" s="54"/>
      <c r="E490" s="55"/>
      <c r="F490" s="53"/>
      <c r="G490" s="53"/>
      <c r="H490" s="26" t="str">
        <f>IF(COUNTA(A490:E490)=0,"",IF(OR(NOT(ISNUMBER(A490)),A490&lt;&gt;INT(A490)),"Needs: valid date",IF(OR(NOT(ISNUMBER(E490)),E490&lt;0),"Needs: nonnegative amount",IF(NOT(OR(D490="Income",D490="Expense",D490="Refund",D490="Transfer")),"Needs: transaction type",IF(D490="Income",IF(OR(C490="Paycheck",C490="Other income"),"Ready","Needs: income category"),IF(COUNTIFS(Overview!$A$17:$A$29,C490)=0,"Needs: spending category","Ready"))))))</f>
        <v/>
      </c>
    </row>
    <row r="491" ht="15.75" customHeight="1">
      <c r="A491" s="52"/>
      <c r="B491" s="53"/>
      <c r="C491" s="54"/>
      <c r="D491" s="54"/>
      <c r="E491" s="55"/>
      <c r="F491" s="53"/>
      <c r="G491" s="53"/>
      <c r="H491" s="26" t="str">
        <f>IF(COUNTA(A491:E491)=0,"",IF(OR(NOT(ISNUMBER(A491)),A491&lt;&gt;INT(A491)),"Needs: valid date",IF(OR(NOT(ISNUMBER(E491)),E491&lt;0),"Needs: nonnegative amount",IF(NOT(OR(D491="Income",D491="Expense",D491="Refund",D491="Transfer")),"Needs: transaction type",IF(D491="Income",IF(OR(C491="Paycheck",C491="Other income"),"Ready","Needs: income category"),IF(COUNTIFS(Overview!$A$17:$A$29,C491)=0,"Needs: spending category","Ready"))))))</f>
        <v/>
      </c>
    </row>
    <row r="492" ht="15.75" customHeight="1">
      <c r="A492" s="52"/>
      <c r="B492" s="53"/>
      <c r="C492" s="54"/>
      <c r="D492" s="54"/>
      <c r="E492" s="55"/>
      <c r="F492" s="53"/>
      <c r="G492" s="53"/>
      <c r="H492" s="26" t="str">
        <f>IF(COUNTA(A492:E492)=0,"",IF(OR(NOT(ISNUMBER(A492)),A492&lt;&gt;INT(A492)),"Needs: valid date",IF(OR(NOT(ISNUMBER(E492)),E492&lt;0),"Needs: nonnegative amount",IF(NOT(OR(D492="Income",D492="Expense",D492="Refund",D492="Transfer")),"Needs: transaction type",IF(D492="Income",IF(OR(C492="Paycheck",C492="Other income"),"Ready","Needs: income category"),IF(COUNTIFS(Overview!$A$17:$A$29,C492)=0,"Needs: spending category","Ready"))))))</f>
        <v/>
      </c>
    </row>
    <row r="493" ht="15.75" customHeight="1">
      <c r="A493" s="52"/>
      <c r="B493" s="53"/>
      <c r="C493" s="54"/>
      <c r="D493" s="54"/>
      <c r="E493" s="55"/>
      <c r="F493" s="53"/>
      <c r="G493" s="53"/>
      <c r="H493" s="26" t="str">
        <f>IF(COUNTA(A493:E493)=0,"",IF(OR(NOT(ISNUMBER(A493)),A493&lt;&gt;INT(A493)),"Needs: valid date",IF(OR(NOT(ISNUMBER(E493)),E493&lt;0),"Needs: nonnegative amount",IF(NOT(OR(D493="Income",D493="Expense",D493="Refund",D493="Transfer")),"Needs: transaction type",IF(D493="Income",IF(OR(C493="Paycheck",C493="Other income"),"Ready","Needs: income category"),IF(COUNTIFS(Overview!$A$17:$A$29,C493)=0,"Needs: spending category","Ready"))))))</f>
        <v/>
      </c>
    </row>
    <row r="494" ht="15.75" customHeight="1">
      <c r="A494" s="52"/>
      <c r="B494" s="53"/>
      <c r="C494" s="54"/>
      <c r="D494" s="54"/>
      <c r="E494" s="55"/>
      <c r="F494" s="53"/>
      <c r="G494" s="53"/>
      <c r="H494" s="26" t="str">
        <f>IF(COUNTA(A494:E494)=0,"",IF(OR(NOT(ISNUMBER(A494)),A494&lt;&gt;INT(A494)),"Needs: valid date",IF(OR(NOT(ISNUMBER(E494)),E494&lt;0),"Needs: nonnegative amount",IF(NOT(OR(D494="Income",D494="Expense",D494="Refund",D494="Transfer")),"Needs: transaction type",IF(D494="Income",IF(OR(C494="Paycheck",C494="Other income"),"Ready","Needs: income category"),IF(COUNTIFS(Overview!$A$17:$A$29,C494)=0,"Needs: spending category","Ready"))))))</f>
        <v/>
      </c>
    </row>
    <row r="495" ht="15.75" customHeight="1">
      <c r="A495" s="52"/>
      <c r="B495" s="53"/>
      <c r="C495" s="54"/>
      <c r="D495" s="54"/>
      <c r="E495" s="55"/>
      <c r="F495" s="53"/>
      <c r="G495" s="53"/>
      <c r="H495" s="26" t="str">
        <f>IF(COUNTA(A495:E495)=0,"",IF(OR(NOT(ISNUMBER(A495)),A495&lt;&gt;INT(A495)),"Needs: valid date",IF(OR(NOT(ISNUMBER(E495)),E495&lt;0),"Needs: nonnegative amount",IF(NOT(OR(D495="Income",D495="Expense",D495="Refund",D495="Transfer")),"Needs: transaction type",IF(D495="Income",IF(OR(C495="Paycheck",C495="Other income"),"Ready","Needs: income category"),IF(COUNTIFS(Overview!$A$17:$A$29,C495)=0,"Needs: spending category","Ready"))))))</f>
        <v/>
      </c>
    </row>
    <row r="496" ht="15.75" customHeight="1">
      <c r="A496" s="52"/>
      <c r="B496" s="53"/>
      <c r="C496" s="54"/>
      <c r="D496" s="54"/>
      <c r="E496" s="55"/>
      <c r="F496" s="53"/>
      <c r="G496" s="53"/>
      <c r="H496" s="26" t="str">
        <f>IF(COUNTA(A496:E496)=0,"",IF(OR(NOT(ISNUMBER(A496)),A496&lt;&gt;INT(A496)),"Needs: valid date",IF(OR(NOT(ISNUMBER(E496)),E496&lt;0),"Needs: nonnegative amount",IF(NOT(OR(D496="Income",D496="Expense",D496="Refund",D496="Transfer")),"Needs: transaction type",IF(D496="Income",IF(OR(C496="Paycheck",C496="Other income"),"Ready","Needs: income category"),IF(COUNTIFS(Overview!$A$17:$A$29,C496)=0,"Needs: spending category","Ready"))))))</f>
        <v/>
      </c>
    </row>
    <row r="497" ht="15.75" customHeight="1">
      <c r="A497" s="52"/>
      <c r="B497" s="53"/>
      <c r="C497" s="54"/>
      <c r="D497" s="54"/>
      <c r="E497" s="55"/>
      <c r="F497" s="53"/>
      <c r="G497" s="53"/>
      <c r="H497" s="26" t="str">
        <f>IF(COUNTA(A497:E497)=0,"",IF(OR(NOT(ISNUMBER(A497)),A497&lt;&gt;INT(A497)),"Needs: valid date",IF(OR(NOT(ISNUMBER(E497)),E497&lt;0),"Needs: nonnegative amount",IF(NOT(OR(D497="Income",D497="Expense",D497="Refund",D497="Transfer")),"Needs: transaction type",IF(D497="Income",IF(OR(C497="Paycheck",C497="Other income"),"Ready","Needs: income category"),IF(COUNTIFS(Overview!$A$17:$A$29,C497)=0,"Needs: spending category","Ready"))))))</f>
        <v/>
      </c>
    </row>
    <row r="498" ht="15.75" customHeight="1">
      <c r="A498" s="52"/>
      <c r="B498" s="53"/>
      <c r="C498" s="54"/>
      <c r="D498" s="54"/>
      <c r="E498" s="55"/>
      <c r="F498" s="53"/>
      <c r="G498" s="53"/>
      <c r="H498" s="26" t="str">
        <f>IF(COUNTA(A498:E498)=0,"",IF(OR(NOT(ISNUMBER(A498)),A498&lt;&gt;INT(A498)),"Needs: valid date",IF(OR(NOT(ISNUMBER(E498)),E498&lt;0),"Needs: nonnegative amount",IF(NOT(OR(D498="Income",D498="Expense",D498="Refund",D498="Transfer")),"Needs: transaction type",IF(D498="Income",IF(OR(C498="Paycheck",C498="Other income"),"Ready","Needs: income category"),IF(COUNTIFS(Overview!$A$17:$A$29,C498)=0,"Needs: spending category","Ready"))))))</f>
        <v/>
      </c>
    </row>
    <row r="499" ht="15.75" customHeight="1">
      <c r="A499" s="52"/>
      <c r="B499" s="53"/>
      <c r="C499" s="54"/>
      <c r="D499" s="54"/>
      <c r="E499" s="55"/>
      <c r="F499" s="53"/>
      <c r="G499" s="53"/>
      <c r="H499" s="26" t="str">
        <f>IF(COUNTA(A499:E499)=0,"",IF(OR(NOT(ISNUMBER(A499)),A499&lt;&gt;INT(A499)),"Needs: valid date",IF(OR(NOT(ISNUMBER(E499)),E499&lt;0),"Needs: nonnegative amount",IF(NOT(OR(D499="Income",D499="Expense",D499="Refund",D499="Transfer")),"Needs: transaction type",IF(D499="Income",IF(OR(C499="Paycheck",C499="Other income"),"Ready","Needs: income category"),IF(COUNTIFS(Overview!$A$17:$A$29,C499)=0,"Needs: spending category","Ready"))))))</f>
        <v/>
      </c>
    </row>
    <row r="500" ht="15.75" customHeight="1">
      <c r="A500" s="52"/>
      <c r="B500" s="53"/>
      <c r="C500" s="54"/>
      <c r="D500" s="54"/>
      <c r="E500" s="55"/>
      <c r="F500" s="53"/>
      <c r="G500" s="53"/>
      <c r="H500" s="26" t="str">
        <f>IF(COUNTA(A500:E500)=0,"",IF(OR(NOT(ISNUMBER(A500)),A500&lt;&gt;INT(A500)),"Needs: valid date",IF(OR(NOT(ISNUMBER(E500)),E500&lt;0),"Needs: nonnegative amount",IF(NOT(OR(D500="Income",D500="Expense",D500="Refund",D500="Transfer")),"Needs: transaction type",IF(D500="Income",IF(OR(C500="Paycheck",C500="Other income"),"Ready","Needs: income category"),IF(COUNTIFS(Overview!$A$17:$A$29,C500)=0,"Needs: spending category","Ready"))))))</f>
        <v/>
      </c>
    </row>
    <row r="501" ht="15.75" customHeight="1">
      <c r="A501" s="52"/>
      <c r="B501" s="53"/>
      <c r="C501" s="54"/>
      <c r="D501" s="54"/>
      <c r="E501" s="55"/>
      <c r="F501" s="53"/>
      <c r="G501" s="53"/>
      <c r="H501" s="26" t="str">
        <f>IF(COUNTA(A501:E501)=0,"",IF(OR(NOT(ISNUMBER(A501)),A501&lt;&gt;INT(A501)),"Needs: valid date",IF(OR(NOT(ISNUMBER(E501)),E501&lt;0),"Needs: nonnegative amount",IF(NOT(OR(D501="Income",D501="Expense",D501="Refund",D501="Transfer")),"Needs: transaction type",IF(D501="Income",IF(OR(C501="Paycheck",C501="Other income"),"Ready","Needs: income category"),IF(COUNTIFS(Overview!$A$17:$A$29,C501)=0,"Needs: spending category","Ready"))))))</f>
        <v/>
      </c>
    </row>
    <row r="502" ht="15.75" customHeight="1">
      <c r="A502" s="52"/>
      <c r="B502" s="53"/>
      <c r="C502" s="54"/>
      <c r="D502" s="54"/>
      <c r="E502" s="55"/>
      <c r="F502" s="53"/>
      <c r="G502" s="53"/>
      <c r="H502" s="26" t="str">
        <f>IF(COUNTA(A502:E502)=0,"",IF(OR(NOT(ISNUMBER(A502)),A502&lt;&gt;INT(A502)),"Needs: valid date",IF(OR(NOT(ISNUMBER(E502)),E502&lt;0),"Needs: nonnegative amount",IF(NOT(OR(D502="Income",D502="Expense",D502="Refund",D502="Transfer")),"Needs: transaction type",IF(D502="Income",IF(OR(C502="Paycheck",C502="Other income"),"Ready","Needs: income category"),IF(COUNTIFS(Overview!$A$17:$A$29,C502)=0,"Needs: spending category","Ready"))))))</f>
        <v/>
      </c>
    </row>
    <row r="503" ht="15.75" customHeight="1">
      <c r="A503" s="52"/>
      <c r="B503" s="53"/>
      <c r="C503" s="54"/>
      <c r="D503" s="54"/>
      <c r="E503" s="55"/>
      <c r="F503" s="53"/>
      <c r="G503" s="53"/>
      <c r="H503" s="26" t="str">
        <f>IF(COUNTA(A503:E503)=0,"",IF(OR(NOT(ISNUMBER(A503)),A503&lt;&gt;INT(A503)),"Needs: valid date",IF(OR(NOT(ISNUMBER(E503)),E503&lt;0),"Needs: nonnegative amount",IF(NOT(OR(D503="Income",D503="Expense",D503="Refund",D503="Transfer")),"Needs: transaction type",IF(D503="Income",IF(OR(C503="Paycheck",C503="Other income"),"Ready","Needs: income category"),IF(COUNTIFS(Overview!$A$17:$A$29,C503)=0,"Needs: spending category","Ready"))))))</f>
        <v/>
      </c>
    </row>
    <row r="504" ht="15.75" customHeight="1">
      <c r="A504" s="52"/>
      <c r="B504" s="53"/>
      <c r="C504" s="54"/>
      <c r="D504" s="54"/>
      <c r="E504" s="55"/>
      <c r="F504" s="53"/>
      <c r="G504" s="53"/>
      <c r="H504" s="26" t="str">
        <f>IF(COUNTA(A504:E504)=0,"",IF(OR(NOT(ISNUMBER(A504)),A504&lt;&gt;INT(A504)),"Needs: valid date",IF(OR(NOT(ISNUMBER(E504)),E504&lt;0),"Needs: nonnegative amount",IF(NOT(OR(D504="Income",D504="Expense",D504="Refund",D504="Transfer")),"Needs: transaction type",IF(D504="Income",IF(OR(C504="Paycheck",C504="Other income"),"Ready","Needs: income category"),IF(COUNTIFS(Overview!$A$17:$A$29,C504)=0,"Needs: spending category","Ready"))))))</f>
        <v/>
      </c>
    </row>
    <row r="505" ht="15.75" customHeight="1">
      <c r="A505" s="52"/>
      <c r="B505" s="53"/>
      <c r="C505" s="54"/>
      <c r="D505" s="54"/>
      <c r="E505" s="55"/>
      <c r="F505" s="53"/>
      <c r="G505" s="53"/>
      <c r="H505" s="26" t="str">
        <f>IF(COUNTA(A505:E505)=0,"",IF(OR(NOT(ISNUMBER(A505)),A505&lt;&gt;INT(A505)),"Needs: valid date",IF(OR(NOT(ISNUMBER(E505)),E505&lt;0),"Needs: nonnegative amount",IF(NOT(OR(D505="Income",D505="Expense",D505="Refund",D505="Transfer")),"Needs: transaction type",IF(D505="Income",IF(OR(C505="Paycheck",C505="Other income"),"Ready","Needs: income category"),IF(COUNTIFS(Overview!$A$17:$A$29,C505)=0,"Needs: spending category","Ready"))))))</f>
        <v/>
      </c>
    </row>
    <row r="506" ht="15.75" customHeight="1">
      <c r="A506" s="52"/>
      <c r="B506" s="53"/>
      <c r="C506" s="54"/>
      <c r="D506" s="54"/>
      <c r="E506" s="55"/>
      <c r="F506" s="53"/>
      <c r="G506" s="53"/>
      <c r="H506" s="26" t="str">
        <f>IF(COUNTA(A506:E506)=0,"",IF(OR(NOT(ISNUMBER(A506)),A506&lt;&gt;INT(A506)),"Needs: valid date",IF(OR(NOT(ISNUMBER(E506)),E506&lt;0),"Needs: nonnegative amount",IF(NOT(OR(D506="Income",D506="Expense",D506="Refund",D506="Transfer")),"Needs: transaction type",IF(D506="Income",IF(OR(C506="Paycheck",C506="Other income"),"Ready","Needs: income category"),IF(COUNTIFS(Overview!$A$17:$A$29,C506)=0,"Needs: spending category","Ready"))))))</f>
        <v/>
      </c>
    </row>
    <row r="507" ht="15.75" customHeight="1">
      <c r="A507" s="56"/>
      <c r="B507" s="57"/>
      <c r="C507" s="58"/>
      <c r="D507" s="58"/>
      <c r="E507" s="59"/>
      <c r="F507" s="53"/>
      <c r="G507" s="53"/>
      <c r="H507" s="26" t="str">
        <f>IF(COUNTA(A507:E507)=0,"",IF(OR(NOT(ISNUMBER(A507)),A507&lt;&gt;INT(A507)),"Needs: valid date",IF(OR(NOT(ISNUMBER(E507)),E507&lt;0),"Needs: nonnegative amount",IF(NOT(OR(D507="Income",D507="Expense",D507="Refund",D507="Transfer")),"Needs: transaction type",IF(D507="Income",IF(OR(C507="Paycheck",C507="Other income"),"Ready","Needs: income category"),IF(COUNTIFS(Overview!$A$17:$A$29,C507)=0,"Needs: spending category","Ready"))))))</f>
        <v/>
      </c>
    </row>
    <row r="508" ht="15.75" customHeight="1">
      <c r="A508" s="15"/>
      <c r="B508" s="15"/>
      <c r="C508" s="15"/>
      <c r="D508" s="15"/>
      <c r="E508" s="15"/>
    </row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5:G5"/>
  </mergeCells>
  <conditionalFormatting sqref="H8:H507">
    <cfRule type="containsText" dxfId="6" priority="1" stopIfTrue="1" operator="containsText" text="Needs:">
      <formula>NOT(ISERROR(SEARCH(("Needs:"),(H8))))</formula>
    </cfRule>
  </conditionalFormatting>
  <dataValidations>
    <dataValidation type="list" allowBlank="1" showErrorMessage="1" sqref="C8:C507">
      <formula1>"Housing,Utilities,Groceries,Transportation,Insurance,Healthcare,Debt payments,Dining out,Shopping,Entertainment,Subscriptions,Savings,Other,Paycheck,Other income"</formula1>
    </dataValidation>
    <dataValidation type="list" allowBlank="1" showErrorMessage="1" sqref="D8:D507">
      <formula1>"Income,Expense,Refund,Transfer"</formula1>
    </dataValidation>
    <dataValidation type="custom" allowBlank="1" showDropDown="1" sqref="A8:A507">
      <formula1>OR(NOT(ISERROR(DATEVALUE(A8))), AND(ISNUMBER(A8), LEFT(CELL("format", A8))="D"))</formula1>
    </dataValidation>
    <dataValidation type="custom" allowBlank="1" showDropDown="1" sqref="E8:E507">
      <formula1>AND(ISNUMBER(E8),(NOT(OR(NOT(ISERROR(DATEVALUE(E8))), AND(ISNUMBER(E8), LEFT(CELL("format", E8))="D")))))</formula1>
    </dataValidation>
    <dataValidation allowBlank="1" showDropDown="1" sqref="B8:B507 F8:H507"/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17.63"/>
    <col customWidth="1" min="3" max="12" width="10.63"/>
    <col customWidth="1" min="13" max="13" width="8.63"/>
    <col customWidth="1" hidden="1" min="14" max="26" width="8.63"/>
  </cols>
  <sheetData>
    <row r="1" ht="21.0" customHeight="1">
      <c r="A1" s="11"/>
      <c r="B1" s="11"/>
      <c r="C1" s="11"/>
      <c r="D1" s="11"/>
      <c r="E1" s="11"/>
      <c r="F1" s="32"/>
      <c r="G1" s="32"/>
      <c r="H1" s="32"/>
      <c r="I1" s="32"/>
      <c r="J1" s="32"/>
      <c r="K1" s="32"/>
      <c r="L1" s="32"/>
    </row>
    <row r="2" ht="21.0" customHeight="1">
      <c r="A2" s="34" t="s">
        <v>46</v>
      </c>
      <c r="B2" s="11"/>
      <c r="C2" s="11"/>
      <c r="D2" s="11"/>
      <c r="E2" s="11"/>
      <c r="F2" s="32"/>
      <c r="G2" s="32"/>
      <c r="H2" s="32"/>
      <c r="I2" s="32"/>
      <c r="J2" s="32"/>
      <c r="K2" s="32"/>
      <c r="L2" s="32"/>
    </row>
    <row r="3" ht="21.0" customHeight="1">
      <c r="A3" s="13" t="s">
        <v>19</v>
      </c>
      <c r="B3" s="11"/>
      <c r="C3" s="11"/>
      <c r="D3" s="11"/>
      <c r="E3" s="11"/>
      <c r="F3" s="32"/>
      <c r="G3" s="32"/>
      <c r="H3" s="32"/>
      <c r="I3" s="32"/>
      <c r="J3" s="32"/>
      <c r="K3" s="32"/>
      <c r="L3" s="32"/>
    </row>
    <row r="4" ht="21.0" customHeight="1">
      <c r="A4" s="11"/>
      <c r="B4" s="11"/>
      <c r="C4" s="11"/>
      <c r="D4" s="11"/>
      <c r="E4" s="11"/>
      <c r="F4" s="32"/>
      <c r="G4" s="32"/>
      <c r="H4" s="32"/>
      <c r="I4" s="32"/>
      <c r="J4" s="32"/>
      <c r="K4" s="32"/>
      <c r="L4" s="32"/>
    </row>
    <row r="5" ht="21.0" customHeight="1">
      <c r="A5" s="31" t="s">
        <v>49</v>
      </c>
      <c r="F5" s="32"/>
      <c r="G5" s="37" t="s">
        <v>50</v>
      </c>
    </row>
    <row r="6" ht="21.0" customHeight="1">
      <c r="A6" s="11"/>
      <c r="B6" s="11"/>
      <c r="C6" s="11"/>
      <c r="D6" s="11"/>
      <c r="E6" s="11"/>
      <c r="F6" s="32"/>
    </row>
    <row r="7" ht="33.0" customHeight="1">
      <c r="A7" s="36" t="s">
        <v>23</v>
      </c>
      <c r="B7" s="36" t="s">
        <v>24</v>
      </c>
      <c r="C7" s="36" t="s">
        <v>25</v>
      </c>
      <c r="D7" s="36" t="s">
        <v>26</v>
      </c>
      <c r="E7" s="36" t="s">
        <v>27</v>
      </c>
      <c r="F7" s="32"/>
      <c r="G7" s="32"/>
      <c r="H7" s="32"/>
      <c r="I7" s="32"/>
      <c r="J7" s="32"/>
      <c r="K7" s="32"/>
      <c r="L7" s="32"/>
    </row>
    <row r="8" ht="21.0" customHeight="1">
      <c r="A8" s="39">
        <v>46297.0</v>
      </c>
      <c r="B8" s="11" t="s">
        <v>55</v>
      </c>
      <c r="C8" s="11" t="s">
        <v>55</v>
      </c>
      <c r="D8" s="11" t="s">
        <v>35</v>
      </c>
      <c r="E8" s="40">
        <v>2000.0</v>
      </c>
      <c r="F8" s="32"/>
      <c r="G8" s="7" t="s">
        <v>56</v>
      </c>
    </row>
    <row r="9" ht="21.0" customHeight="1">
      <c r="A9" s="39">
        <v>46298.0</v>
      </c>
      <c r="B9" s="11" t="s">
        <v>57</v>
      </c>
      <c r="C9" s="11" t="s">
        <v>54</v>
      </c>
      <c r="D9" s="11" t="s">
        <v>58</v>
      </c>
      <c r="E9" s="40">
        <v>1000.0</v>
      </c>
      <c r="F9" s="32"/>
    </row>
    <row r="10" ht="21.0" customHeight="1">
      <c r="A10" s="39">
        <v>46299.0</v>
      </c>
      <c r="B10" s="11" t="s">
        <v>59</v>
      </c>
      <c r="C10" s="11" t="s">
        <v>60</v>
      </c>
      <c r="D10" s="11" t="s">
        <v>58</v>
      </c>
      <c r="E10" s="41">
        <v>120.0</v>
      </c>
      <c r="F10" s="32"/>
    </row>
    <row r="11" ht="21.0" customHeight="1">
      <c r="A11" s="39">
        <v>46300.0</v>
      </c>
      <c r="B11" s="11" t="s">
        <v>61</v>
      </c>
      <c r="C11" s="11" t="s">
        <v>62</v>
      </c>
      <c r="D11" s="11" t="s">
        <v>63</v>
      </c>
      <c r="E11" s="40">
        <v>20.0</v>
      </c>
      <c r="F11" s="32"/>
      <c r="G11" s="32"/>
      <c r="H11" s="32"/>
      <c r="I11" s="32"/>
      <c r="J11" s="32"/>
      <c r="K11" s="32"/>
      <c r="L11" s="32"/>
    </row>
    <row r="12" ht="21.0" customHeight="1">
      <c r="A12" s="39">
        <v>46301.0</v>
      </c>
      <c r="B12" s="11" t="s">
        <v>65</v>
      </c>
      <c r="C12" s="11" t="s">
        <v>66</v>
      </c>
      <c r="D12" s="11" t="s">
        <v>67</v>
      </c>
      <c r="E12" s="40">
        <v>500.0</v>
      </c>
      <c r="F12" s="32"/>
      <c r="G12" s="32"/>
      <c r="H12" s="32"/>
      <c r="I12" s="32"/>
      <c r="J12" s="32"/>
      <c r="K12" s="32"/>
      <c r="L12" s="32"/>
    </row>
    <row r="13" ht="21.0" customHeight="1">
      <c r="A13" s="11"/>
      <c r="B13" s="11"/>
      <c r="C13" s="11"/>
      <c r="D13" s="11"/>
      <c r="E13" s="27"/>
      <c r="F13" s="32"/>
      <c r="G13" s="7" t="s">
        <v>69</v>
      </c>
    </row>
    <row r="14" ht="21.0" customHeight="1">
      <c r="A14" s="11"/>
      <c r="B14" s="11"/>
      <c r="C14" s="11"/>
      <c r="D14" s="11"/>
      <c r="E14" s="27"/>
      <c r="F14" s="32"/>
      <c r="G14" s="43">
        <f>E17</f>
        <v>900</v>
      </c>
    </row>
    <row r="15" ht="21.0" customHeight="1">
      <c r="A15" s="11" t="s">
        <v>35</v>
      </c>
      <c r="B15" s="11"/>
      <c r="C15" s="11"/>
      <c r="D15" s="11"/>
      <c r="E15" s="27">
        <f>SUMIFS(E8:E12,D8:D12,"Income")</f>
        <v>2000</v>
      </c>
      <c r="F15" s="32"/>
    </row>
    <row r="16" ht="21.0" customHeight="1">
      <c r="A16" s="11" t="s">
        <v>36</v>
      </c>
      <c r="B16" s="11"/>
      <c r="C16" s="11"/>
      <c r="D16" s="11"/>
      <c r="E16" s="27">
        <f>SUMIFS(E8:E12,D8:D12,"Expense")-SUMIFS(E8:E12,D8:D12,"Refund")</f>
        <v>1100</v>
      </c>
      <c r="F16" s="32"/>
      <c r="G16" s="32"/>
      <c r="H16" s="32"/>
      <c r="I16" s="32"/>
      <c r="J16" s="32"/>
      <c r="K16" s="32"/>
      <c r="L16" s="32"/>
    </row>
    <row r="17" ht="21.0" customHeight="1">
      <c r="A17" s="11" t="s">
        <v>42</v>
      </c>
      <c r="B17" s="11"/>
      <c r="C17" s="11"/>
      <c r="D17" s="11"/>
      <c r="E17" s="27">
        <f>E15-E16</f>
        <v>900</v>
      </c>
      <c r="F17" s="32"/>
      <c r="G17" s="32"/>
      <c r="H17" s="32"/>
      <c r="I17" s="32"/>
      <c r="J17" s="32"/>
      <c r="K17" s="32"/>
      <c r="L17" s="32"/>
    </row>
    <row r="18" ht="21.0" customHeight="1">
      <c r="A18" s="7" t="s">
        <v>70</v>
      </c>
    </row>
    <row r="19" ht="21.0" customHeight="1"/>
    <row r="20" ht="21.0" customHeight="1">
      <c r="A20" s="11"/>
      <c r="B20" s="11"/>
      <c r="C20" s="11"/>
      <c r="D20" s="11"/>
      <c r="E20" s="11"/>
      <c r="F20" s="32"/>
      <c r="G20" s="32"/>
      <c r="H20" s="32"/>
      <c r="I20" s="32"/>
      <c r="J20" s="32"/>
      <c r="K20" s="32"/>
      <c r="L20" s="32"/>
    </row>
    <row r="21" ht="21.0" customHeight="1">
      <c r="A21" s="11"/>
      <c r="B21" s="11"/>
      <c r="C21" s="11"/>
      <c r="D21" s="11"/>
      <c r="E21" s="11"/>
      <c r="F21" s="32"/>
      <c r="G21" s="32"/>
      <c r="H21" s="32"/>
      <c r="I21" s="32"/>
      <c r="J21" s="32"/>
      <c r="K21" s="32"/>
      <c r="L21" s="32"/>
    </row>
    <row r="22" ht="21.0" customHeight="1">
      <c r="A22" s="11"/>
      <c r="B22" s="11"/>
      <c r="C22" s="11"/>
      <c r="D22" s="11"/>
      <c r="E22" s="11"/>
      <c r="F22" s="32"/>
      <c r="G22" s="32"/>
      <c r="H22" s="32"/>
      <c r="I22" s="32"/>
      <c r="J22" s="32"/>
      <c r="K22" s="32"/>
      <c r="L22" s="32"/>
    </row>
    <row r="23" ht="21.0" customHeight="1">
      <c r="F23" s="32"/>
      <c r="G23" s="32"/>
      <c r="H23" s="32"/>
      <c r="I23" s="32"/>
      <c r="J23" s="32"/>
      <c r="K23" s="32"/>
      <c r="L23" s="32"/>
    </row>
    <row r="24" ht="21.0" customHeight="1">
      <c r="F24" s="32"/>
      <c r="G24" s="32"/>
      <c r="H24" s="32"/>
      <c r="I24" s="32"/>
      <c r="J24" s="32"/>
      <c r="K24" s="32"/>
      <c r="L24" s="32"/>
    </row>
    <row r="25" ht="21.0" customHeight="1">
      <c r="F25" s="32"/>
      <c r="G25" s="32"/>
      <c r="H25" s="32"/>
      <c r="I25" s="32"/>
      <c r="J25" s="32"/>
      <c r="K25" s="32"/>
      <c r="L25" s="32"/>
    </row>
    <row r="26" ht="21.0" customHeight="1">
      <c r="F26" s="32"/>
      <c r="G26" s="32"/>
      <c r="H26" s="32"/>
      <c r="I26" s="32"/>
      <c r="J26" s="32"/>
      <c r="K26" s="32"/>
      <c r="L26" s="32"/>
    </row>
    <row r="27" ht="21.0" customHeight="1">
      <c r="F27" s="32"/>
      <c r="G27" s="32"/>
      <c r="H27" s="32"/>
      <c r="I27" s="32"/>
      <c r="J27" s="32"/>
      <c r="K27" s="32"/>
      <c r="L27" s="32"/>
    </row>
    <row r="28" ht="21.0" customHeight="1">
      <c r="F28" s="32"/>
      <c r="G28" s="32"/>
      <c r="H28" s="32"/>
      <c r="I28" s="32"/>
      <c r="J28" s="32"/>
      <c r="K28" s="32"/>
      <c r="L28" s="32"/>
    </row>
    <row r="29" ht="21.0" customHeight="1">
      <c r="F29" s="32"/>
      <c r="G29" s="32"/>
      <c r="H29" s="32"/>
      <c r="I29" s="32"/>
      <c r="J29" s="32"/>
      <c r="K29" s="32"/>
      <c r="L29" s="32"/>
    </row>
    <row r="30" ht="21.0" customHeight="1">
      <c r="F30" s="32"/>
      <c r="G30" s="32"/>
      <c r="H30" s="32"/>
      <c r="I30" s="32"/>
      <c r="J30" s="32"/>
      <c r="K30" s="32"/>
      <c r="L30" s="32"/>
    </row>
    <row r="31" ht="21.0" customHeight="1">
      <c r="F31" s="32"/>
      <c r="G31" s="32"/>
      <c r="H31" s="32"/>
      <c r="I31" s="32"/>
      <c r="J31" s="32"/>
      <c r="K31" s="32"/>
      <c r="L31" s="32"/>
    </row>
    <row r="32" ht="21.0" customHeight="1">
      <c r="F32" s="32"/>
      <c r="G32" s="32"/>
      <c r="H32" s="32"/>
      <c r="I32" s="32"/>
      <c r="J32" s="32"/>
      <c r="K32" s="32"/>
      <c r="L32" s="32"/>
    </row>
    <row r="33" ht="21.0" customHeight="1">
      <c r="F33" s="32"/>
      <c r="G33" s="32"/>
      <c r="H33" s="32"/>
      <c r="I33" s="32"/>
      <c r="J33" s="32"/>
      <c r="K33" s="32"/>
      <c r="L33" s="32"/>
    </row>
    <row r="34" ht="21.0" customHeight="1">
      <c r="F34" s="32"/>
      <c r="G34" s="32"/>
      <c r="H34" s="32"/>
      <c r="I34" s="32"/>
      <c r="J34" s="32"/>
      <c r="K34" s="32"/>
      <c r="L34" s="32"/>
    </row>
    <row r="35" ht="21.0" customHeight="1">
      <c r="A35" s="45" t="s">
        <v>72</v>
      </c>
    </row>
    <row r="36" ht="21.0" customHeight="1"/>
    <row r="37" ht="21.0" customHeight="1">
      <c r="F37" s="32"/>
      <c r="G37" s="32"/>
      <c r="H37" s="32"/>
      <c r="I37" s="32"/>
      <c r="J37" s="32"/>
      <c r="K37" s="32"/>
      <c r="L37" s="32"/>
    </row>
    <row r="38" ht="21.0" customHeight="1">
      <c r="F38" s="32"/>
      <c r="G38" s="32"/>
      <c r="H38" s="32"/>
      <c r="I38" s="32"/>
      <c r="J38" s="32"/>
      <c r="K38" s="32"/>
      <c r="L38" s="32"/>
    </row>
    <row r="39" ht="21.0" customHeight="1"/>
    <row r="40" ht="21.0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>
      <c r="N50" s="15" t="s">
        <v>25</v>
      </c>
      <c r="O50" s="15" t="s">
        <v>73</v>
      </c>
      <c r="R50" s="15" t="s">
        <v>26</v>
      </c>
      <c r="S50" s="15" t="s">
        <v>74</v>
      </c>
    </row>
    <row r="51" ht="15.75" customHeight="1">
      <c r="N51" s="15" t="s">
        <v>54</v>
      </c>
      <c r="O51" s="16">
        <f>SUMIFS($E$8:$E$12,$C$8:$C$12,"Housing",$D$8:$D$12,"Expense")-SUMIFS($E$8:$E$12,$C$8:$C$12,"Housing",$D$8:$D$12,"Refund")</f>
        <v>1000</v>
      </c>
      <c r="R51" s="15" t="s">
        <v>35</v>
      </c>
      <c r="S51" s="46">
        <f t="shared" ref="S51:S52" si="1">E15</f>
        <v>2000</v>
      </c>
    </row>
    <row r="52" ht="15.75" customHeight="1">
      <c r="N52" s="15" t="s">
        <v>60</v>
      </c>
      <c r="O52" s="16">
        <f>SUMIFS($E$8:$E$12,$C$8:$C$12,"Groceries",$D$8:$D$12,"Expense")-SUMIFS($E$8:$E$12,$C$8:$C$12,"Groceries",$D$8:$D$12,"Refund")</f>
        <v>120</v>
      </c>
      <c r="R52" s="15" t="s">
        <v>36</v>
      </c>
      <c r="S52" s="46">
        <f t="shared" si="1"/>
        <v>1100</v>
      </c>
    </row>
    <row r="53" ht="15.75" customHeight="1">
      <c r="N53" s="15" t="s">
        <v>62</v>
      </c>
      <c r="O53" s="16">
        <f>SUMIFS($E$8:$E$12,$C$8:$C$12,"Shopping",$D$8:$D$12,"Expense")-SUMIFS($E$8:$E$12,$C$8:$C$12,"Shopping",$D$8:$D$12,"Refund")</f>
        <v>-20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5:E5"/>
    <mergeCell ref="G5:L6"/>
    <mergeCell ref="G8:L10"/>
    <mergeCell ref="G13:L13"/>
    <mergeCell ref="G14:L15"/>
    <mergeCell ref="A18:L19"/>
    <mergeCell ref="A35:L36"/>
  </mergeCells>
  <dataValidations>
    <dataValidation type="decimal" operator="greaterThanOrEqual" allowBlank="1" showDropDown="1" showInputMessage="1" showErrorMessage="1" prompt="Practice amount in USD; use a nonnegative number." sqref="E8:E12">
      <formula1>0.0</formula1>
    </dataValidation>
  </dataValidations>
  <hyperlinks>
    <hyperlink display="Practice finished? Open Start Here to build your own plan →" location="'Start Here'!A1" ref="A35"/>
  </hyperlink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27D65"/>
    <pageSetUpPr/>
  </sheetPr>
  <sheetViews>
    <sheetView showGridLines="0" workbookViewId="0"/>
  </sheetViews>
  <sheetFormatPr customHeight="1" defaultColWidth="12.63" defaultRowHeight="15.0"/>
  <cols>
    <col customWidth="1" min="1" max="1" width="27.0"/>
    <col customWidth="1" min="2" max="8" width="18.0"/>
    <col customWidth="1" min="9" max="26" width="8.63"/>
  </cols>
  <sheetData>
    <row r="1" ht="22.5" customHeight="1">
      <c r="A1" s="11"/>
      <c r="B1" s="11"/>
      <c r="C1" s="11"/>
      <c r="D1" s="11"/>
      <c r="E1" s="11"/>
      <c r="F1" s="11"/>
      <c r="G1" s="11"/>
      <c r="H1" s="11"/>
    </row>
    <row r="2" ht="22.5" customHeight="1">
      <c r="A2" s="12" t="s">
        <v>90</v>
      </c>
      <c r="B2" s="11"/>
      <c r="C2" s="11"/>
      <c r="D2" s="11"/>
      <c r="E2" s="11"/>
      <c r="F2" s="11"/>
      <c r="G2" s="11"/>
      <c r="H2" s="11"/>
    </row>
    <row r="3" ht="22.5" customHeight="1">
      <c r="A3" s="13" t="s">
        <v>19</v>
      </c>
      <c r="B3" s="11"/>
      <c r="C3" s="11"/>
      <c r="D3" s="11"/>
      <c r="E3" s="11"/>
      <c r="F3" s="11"/>
      <c r="G3" s="11"/>
      <c r="H3" s="11"/>
    </row>
    <row r="4" ht="22.5" customHeight="1">
      <c r="A4" s="11"/>
      <c r="B4" s="11"/>
      <c r="C4" s="11"/>
      <c r="D4" s="11"/>
      <c r="E4" s="11"/>
      <c r="F4" s="11"/>
      <c r="G4" s="11"/>
      <c r="H4" s="11"/>
    </row>
    <row r="5" ht="36.0" customHeight="1">
      <c r="A5" s="14" t="s">
        <v>91</v>
      </c>
    </row>
    <row r="6" ht="22.5" customHeight="1">
      <c r="A6" s="11"/>
      <c r="B6" s="11"/>
      <c r="C6" s="11"/>
      <c r="D6" s="11"/>
      <c r="E6" s="11"/>
      <c r="F6" s="11"/>
      <c r="G6" s="11"/>
      <c r="H6" s="11"/>
    </row>
    <row r="7" ht="36.0" customHeight="1">
      <c r="A7" s="31" t="s">
        <v>93</v>
      </c>
    </row>
    <row r="8" ht="22.5" customHeight="1">
      <c r="A8" s="11"/>
      <c r="B8" s="11"/>
      <c r="C8" s="11"/>
      <c r="D8" s="11"/>
      <c r="E8" s="11"/>
      <c r="F8" s="11"/>
      <c r="G8" s="11"/>
      <c r="H8" s="11"/>
    </row>
    <row r="9" ht="36.0" customHeight="1">
      <c r="A9" s="14" t="s">
        <v>94</v>
      </c>
    </row>
    <row r="10" ht="22.5" customHeight="1">
      <c r="A10" s="11"/>
      <c r="B10" s="11"/>
      <c r="C10" s="11"/>
      <c r="D10" s="11"/>
      <c r="E10" s="11"/>
      <c r="F10" s="11"/>
      <c r="G10" s="11"/>
      <c r="H10" s="11"/>
    </row>
    <row r="11" ht="36.0" customHeight="1">
      <c r="A11" s="14" t="s">
        <v>95</v>
      </c>
    </row>
    <row r="12" ht="22.5" customHeight="1">
      <c r="A12" s="11"/>
      <c r="B12" s="11"/>
      <c r="C12" s="11"/>
      <c r="D12" s="11"/>
      <c r="E12" s="11"/>
      <c r="F12" s="11"/>
      <c r="G12" s="11"/>
      <c r="H12" s="11"/>
    </row>
    <row r="13" ht="36.0" customHeight="1">
      <c r="A13" s="14" t="s">
        <v>96</v>
      </c>
    </row>
    <row r="14" ht="22.5" customHeight="1">
      <c r="A14" s="11"/>
      <c r="B14" s="11"/>
      <c r="C14" s="11"/>
      <c r="D14" s="11"/>
      <c r="E14" s="11"/>
      <c r="F14" s="11"/>
      <c r="G14" s="11"/>
      <c r="H14" s="11"/>
    </row>
    <row r="15" ht="22.5" customHeight="1">
      <c r="A15" s="11"/>
      <c r="B15" s="11"/>
      <c r="C15" s="11"/>
      <c r="D15" s="11"/>
      <c r="E15" s="11"/>
      <c r="F15" s="11"/>
      <c r="G15" s="11"/>
      <c r="H15" s="11"/>
    </row>
    <row r="16" ht="22.5" customHeight="1">
      <c r="A16" s="11"/>
      <c r="B16" s="11"/>
      <c r="C16" s="11"/>
      <c r="D16" s="11"/>
      <c r="E16" s="11"/>
      <c r="F16" s="11"/>
      <c r="G16" s="11"/>
      <c r="H16" s="11"/>
    </row>
    <row r="17" ht="28.5" customHeight="1">
      <c r="A17" s="50" t="s">
        <v>97</v>
      </c>
    </row>
    <row r="18" ht="28.5" customHeight="1">
      <c r="A18" s="35"/>
      <c r="B18" s="35"/>
      <c r="C18" s="35"/>
      <c r="D18" s="35"/>
      <c r="E18" s="35"/>
      <c r="F18" s="35"/>
      <c r="G18" s="35"/>
      <c r="H18" s="35"/>
    </row>
    <row r="19" ht="28.5" customHeight="1">
      <c r="A19" s="50" t="s">
        <v>98</v>
      </c>
    </row>
    <row r="20" ht="28.5" customHeight="1">
      <c r="A20" s="35"/>
      <c r="B20" s="35"/>
      <c r="C20" s="35"/>
      <c r="D20" s="35"/>
      <c r="E20" s="35"/>
      <c r="F20" s="35"/>
      <c r="G20" s="35"/>
      <c r="H20" s="35"/>
    </row>
    <row r="21" ht="28.5" customHeight="1">
      <c r="A21" s="50" t="s">
        <v>99</v>
      </c>
    </row>
    <row r="22" ht="28.5" customHeight="1">
      <c r="A22" s="35"/>
      <c r="B22" s="35"/>
      <c r="C22" s="35"/>
      <c r="D22" s="35"/>
      <c r="E22" s="35"/>
      <c r="F22" s="35"/>
      <c r="G22" s="35"/>
      <c r="H22" s="35"/>
    </row>
    <row r="23" ht="28.5" customHeight="1">
      <c r="A23" s="50" t="s">
        <v>100</v>
      </c>
    </row>
    <row r="24" ht="22.5" customHeight="1">
      <c r="A24" s="11"/>
      <c r="B24" s="11"/>
      <c r="C24" s="11"/>
      <c r="D24" s="11"/>
      <c r="E24" s="11"/>
      <c r="F24" s="11"/>
      <c r="G24" s="11"/>
      <c r="H24" s="11"/>
    </row>
    <row r="25" ht="22.5" customHeight="1">
      <c r="A25" s="11"/>
      <c r="B25" s="11"/>
      <c r="C25" s="11"/>
      <c r="D25" s="11"/>
      <c r="E25" s="11"/>
      <c r="F25" s="11"/>
      <c r="G25" s="11"/>
      <c r="H25" s="11"/>
    </row>
    <row r="26" ht="22.5" customHeight="1">
      <c r="A26" s="11"/>
      <c r="B26" s="11"/>
      <c r="C26" s="11"/>
      <c r="D26" s="11"/>
      <c r="E26" s="11"/>
      <c r="F26" s="11"/>
      <c r="G26" s="11"/>
      <c r="H26" s="11"/>
    </row>
    <row r="27" ht="22.5" customHeight="1">
      <c r="A27" s="11"/>
      <c r="B27" s="11"/>
      <c r="C27" s="11"/>
      <c r="D27" s="11"/>
      <c r="E27" s="11"/>
      <c r="F27" s="11"/>
      <c r="G27" s="11"/>
      <c r="H27" s="11"/>
    </row>
    <row r="28" ht="22.5" customHeight="1">
      <c r="A28" s="11"/>
      <c r="B28" s="11"/>
      <c r="C28" s="11"/>
      <c r="D28" s="11"/>
      <c r="E28" s="11"/>
      <c r="F28" s="11"/>
      <c r="G28" s="11"/>
      <c r="H28" s="11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21:H21"/>
    <mergeCell ref="A23:H23"/>
    <mergeCell ref="A5:H5"/>
    <mergeCell ref="A7:H7"/>
    <mergeCell ref="A9:H9"/>
    <mergeCell ref="A11:H11"/>
    <mergeCell ref="A13:H13"/>
    <mergeCell ref="A17:H17"/>
    <mergeCell ref="A19:H19"/>
  </mergeCells>
  <printOptions/>
  <pageMargins bottom="0.75" footer="0.0" header="0.0" left="0.7" right="0.7" top="0.75"/>
  <pageSetup orientation="landscape"/>
  <drawing r:id="rId1"/>
</worksheet>
</file>